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ITF DDM" sheetId="1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1" i="17" l="1"/>
  <c r="K90" i="17"/>
  <c r="K88" i="17"/>
  <c r="K87" i="17"/>
  <c r="K85" i="17"/>
  <c r="K84" i="17"/>
  <c r="K83" i="17"/>
  <c r="K81" i="17"/>
  <c r="K80" i="17"/>
  <c r="K76" i="17"/>
  <c r="K75" i="17"/>
  <c r="K74" i="17"/>
  <c r="K65" i="17"/>
  <c r="K64" i="17"/>
  <c r="K63" i="17"/>
  <c r="K62" i="17"/>
  <c r="K61" i="17"/>
  <c r="K60" i="17"/>
  <c r="J59" i="17"/>
  <c r="K59" i="17"/>
  <c r="K58" i="17"/>
  <c r="K57" i="17"/>
  <c r="K55" i="17"/>
  <c r="K52" i="17"/>
  <c r="K51" i="17"/>
  <c r="K49" i="17"/>
  <c r="K47" i="17"/>
  <c r="K46" i="17"/>
  <c r="K45" i="17"/>
  <c r="K44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7" i="17"/>
  <c r="K25" i="17"/>
  <c r="K24" i="17"/>
  <c r="K23" i="17"/>
  <c r="K21" i="17"/>
  <c r="K20" i="17"/>
  <c r="K19" i="17"/>
  <c r="K18" i="17"/>
  <c r="K15" i="17"/>
  <c r="K6" i="17"/>
  <c r="K5" i="17"/>
  <c r="K11" i="17"/>
  <c r="K9" i="17"/>
  <c r="G16" i="17"/>
  <c r="F16" i="17"/>
  <c r="G14" i="17"/>
  <c r="F14" i="17"/>
  <c r="G10" i="17"/>
  <c r="F10" i="17"/>
  <c r="G8" i="17"/>
  <c r="F8" i="17"/>
  <c r="G7" i="17" l="1"/>
  <c r="G6" i="17"/>
  <c r="G92" i="17"/>
  <c r="F92" i="17"/>
  <c r="G91" i="17"/>
  <c r="F91" i="17"/>
  <c r="G90" i="17"/>
  <c r="F90" i="17"/>
  <c r="G89" i="17"/>
  <c r="F89" i="17"/>
  <c r="G88" i="17"/>
  <c r="F88" i="17"/>
  <c r="G87" i="17"/>
  <c r="F87" i="17"/>
  <c r="G86" i="17"/>
  <c r="F86" i="17"/>
  <c r="G85" i="17"/>
  <c r="F85" i="17"/>
  <c r="H84" i="17"/>
  <c r="G84" i="17"/>
  <c r="F84" i="17"/>
  <c r="G79" i="17"/>
  <c r="F79" i="17"/>
  <c r="G83" i="17"/>
  <c r="F83" i="17"/>
  <c r="G81" i="17"/>
  <c r="F81" i="17"/>
  <c r="G69" i="17"/>
  <c r="F69" i="17"/>
  <c r="G78" i="17"/>
  <c r="F78" i="17"/>
  <c r="G73" i="17"/>
  <c r="F73" i="17"/>
  <c r="F74" i="17"/>
  <c r="G74" i="17"/>
  <c r="G75" i="17"/>
  <c r="F75" i="17"/>
  <c r="G70" i="17"/>
  <c r="F70" i="17"/>
  <c r="G76" i="17"/>
  <c r="F76" i="17"/>
  <c r="G82" i="17"/>
  <c r="F82" i="17"/>
  <c r="F80" i="17"/>
  <c r="G80" i="17"/>
  <c r="G77" i="17"/>
  <c r="F77" i="17"/>
  <c r="G72" i="17"/>
  <c r="F72" i="17"/>
  <c r="G71" i="17"/>
  <c r="F71" i="17"/>
  <c r="G68" i="17"/>
  <c r="F68" i="17"/>
  <c r="G66" i="17"/>
  <c r="F66" i="17"/>
  <c r="G47" i="17"/>
  <c r="G67" i="17"/>
  <c r="G65" i="17"/>
  <c r="G64" i="17"/>
  <c r="G63" i="17"/>
  <c r="G62" i="17"/>
  <c r="G61" i="17"/>
  <c r="G60" i="17"/>
  <c r="G59" i="17"/>
  <c r="G58" i="17"/>
  <c r="F62" i="17"/>
  <c r="F67" i="17"/>
  <c r="G23" i="17"/>
  <c r="F23" i="17"/>
  <c r="G25" i="17"/>
  <c r="F25" i="17"/>
  <c r="G22" i="17"/>
  <c r="F22" i="17"/>
  <c r="G33" i="17"/>
  <c r="F33" i="17"/>
  <c r="F21" i="17"/>
  <c r="F20" i="17"/>
  <c r="F19" i="17"/>
  <c r="F18" i="17"/>
  <c r="F17" i="17"/>
  <c r="F15" i="17"/>
  <c r="F13" i="17"/>
  <c r="F12" i="17"/>
  <c r="F11" i="17"/>
  <c r="F53" i="17"/>
  <c r="F65" i="17"/>
  <c r="F64" i="17"/>
  <c r="F63" i="17"/>
  <c r="F61" i="17"/>
  <c r="F60" i="17"/>
  <c r="F59" i="17"/>
  <c r="F58" i="17"/>
  <c r="F57" i="17"/>
  <c r="F56" i="17"/>
  <c r="G53" i="17"/>
  <c r="G56" i="17"/>
  <c r="G54" i="17"/>
  <c r="F54" i="17"/>
  <c r="G29" i="17"/>
  <c r="F29" i="17"/>
  <c r="G52" i="17"/>
  <c r="F52" i="17"/>
  <c r="G51" i="17"/>
  <c r="F51" i="17"/>
  <c r="G50" i="17"/>
  <c r="F50" i="17"/>
  <c r="G48" i="17"/>
  <c r="F48" i="17"/>
  <c r="F47" i="17"/>
  <c r="G46" i="17"/>
  <c r="F46" i="17"/>
  <c r="G43" i="17"/>
  <c r="F43" i="17"/>
  <c r="G41" i="17"/>
  <c r="F41" i="17"/>
  <c r="G42" i="17"/>
  <c r="F42" i="17"/>
  <c r="G39" i="17"/>
  <c r="F39" i="17"/>
  <c r="G40" i="17"/>
  <c r="F40" i="17"/>
  <c r="G37" i="17"/>
  <c r="F37" i="17"/>
  <c r="G38" i="17"/>
  <c r="F38" i="17"/>
  <c r="G12" i="17"/>
  <c r="G36" i="17"/>
  <c r="F36" i="17"/>
  <c r="G35" i="17"/>
  <c r="F35" i="17"/>
  <c r="G21" i="17"/>
  <c r="G34" i="17"/>
  <c r="F34" i="17"/>
  <c r="G26" i="17"/>
  <c r="F26" i="17"/>
  <c r="F4" i="17"/>
  <c r="G32" i="17"/>
  <c r="F32" i="17"/>
  <c r="G17" i="17"/>
  <c r="G30" i="17"/>
  <c r="F30" i="17"/>
  <c r="G19" i="17"/>
  <c r="G28" i="17"/>
  <c r="F28" i="17"/>
  <c r="G27" i="17"/>
  <c r="F27" i="17"/>
  <c r="G31" i="17"/>
  <c r="F31" i="17"/>
  <c r="G24" i="17"/>
  <c r="F24" i="17"/>
  <c r="G13" i="17"/>
  <c r="F7" i="17"/>
  <c r="F6" i="17"/>
  <c r="G18" i="17"/>
  <c r="G20" i="17"/>
  <c r="G15" i="17"/>
  <c r="G5" i="17"/>
  <c r="F5" i="17"/>
  <c r="G9" i="17"/>
  <c r="F9" i="17"/>
  <c r="G11" i="17"/>
  <c r="G57" i="17"/>
  <c r="G55" i="17"/>
  <c r="F55" i="17"/>
  <c r="G44" i="17"/>
  <c r="F44" i="17"/>
  <c r="G45" i="17"/>
  <c r="F45" i="17"/>
  <c r="G49" i="17"/>
  <c r="F49" i="17"/>
</calcChain>
</file>

<file path=xl/sharedStrings.xml><?xml version="1.0" encoding="utf-8"?>
<sst xmlns="http://schemas.openxmlformats.org/spreadsheetml/2006/main" count="38" uniqueCount="15">
  <si>
    <t>F6MHz</t>
  </si>
  <si>
    <t>F8MHz</t>
  </si>
  <si>
    <t>F56MHz</t>
  </si>
  <si>
    <t>F22MHz</t>
  </si>
  <si>
    <t>Beam</t>
  </si>
  <si>
    <t>-</t>
  </si>
  <si>
    <t xml:space="preserve">B2_PD1 ITF: Arm </t>
  </si>
  <si>
    <t>B2_PD1 DRMI</t>
  </si>
  <si>
    <t>F700KHz</t>
  </si>
  <si>
    <t>FREQ(Hz)</t>
  </si>
  <si>
    <t>B2 - 10mw</t>
  </si>
  <si>
    <t>B2 - 1mw</t>
  </si>
  <si>
    <t>ratio B2_10mW/B2_1mW</t>
  </si>
  <si>
    <t>FFT_dt: 0,00008192</t>
  </si>
  <si>
    <t>mW/sqrt(Hz)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</si>
</sst>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2" fontId="0" fillId="0" borderId="0" xfId="0" applyNumberFormat="1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1" fontId="0" fillId="0" borderId="0" xfId="0" applyNumberForma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11" fontId="0" fillId="0" borderId="3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0" fillId="0" borderId="9" xfId="0" applyBorder="1" applyAlignment="1">
      <alignment horizontal="center"/>
    </xf>
    <xf numFmtId="11" fontId="0" fillId="0" borderId="16" xfId="0" applyNumberFormat="1" applyBorder="1" applyAlignment="1">
      <alignment horizontal="center"/>
    </xf>
    <xf numFmtId="11" fontId="0" fillId="0" borderId="16" xfId="0" applyNumberFormat="1" applyBorder="1" applyAlignment="1">
      <alignment horizontal="center" vertical="center"/>
    </xf>
    <xf numFmtId="11" fontId="0" fillId="0" borderId="15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/>
    <xf numFmtId="0" fontId="0" fillId="0" borderId="9" xfId="0" applyBorder="1"/>
    <xf numFmtId="0" fontId="0" fillId="0" borderId="20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11" fontId="0" fillId="0" borderId="18" xfId="0" applyNumberFormat="1" applyBorder="1" applyAlignment="1">
      <alignment horizontal="center"/>
    </xf>
    <xf numFmtId="11" fontId="0" fillId="0" borderId="2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11" fontId="0" fillId="0" borderId="21" xfId="0" applyNumberFormat="1" applyBorder="1" applyAlignment="1">
      <alignment horizontal="center"/>
    </xf>
    <xf numFmtId="11" fontId="0" fillId="0" borderId="23" xfId="0" applyNumberFormat="1" applyBorder="1" applyAlignment="1">
      <alignment horizontal="center"/>
    </xf>
    <xf numFmtId="11" fontId="0" fillId="0" borderId="21" xfId="0" applyNumberFormat="1" applyBorder="1" applyAlignment="1">
      <alignment horizontal="center" vertical="center"/>
    </xf>
    <xf numFmtId="11" fontId="0" fillId="0" borderId="16" xfId="0" applyNumberFormat="1" applyBorder="1" applyAlignment="1">
      <alignment horizontal="center"/>
    </xf>
    <xf numFmtId="11" fontId="0" fillId="0" borderId="16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3" xfId="0" applyBorder="1"/>
    <xf numFmtId="11" fontId="0" fillId="0" borderId="1" xfId="0" applyNumberFormat="1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2" fontId="0" fillId="0" borderId="17" xfId="0" applyNumberFormat="1" applyBorder="1"/>
    <xf numFmtId="2" fontId="0" fillId="0" borderId="16" xfId="0" applyNumberFormat="1" applyBorder="1"/>
    <xf numFmtId="2" fontId="0" fillId="0" borderId="34" xfId="0" applyNumberFormat="1" applyBorder="1"/>
    <xf numFmtId="2" fontId="0" fillId="0" borderId="24" xfId="0" applyNumberFormat="1" applyBorder="1"/>
    <xf numFmtId="2" fontId="0" fillId="0" borderId="21" xfId="0" applyNumberFormat="1" applyBorder="1"/>
    <xf numFmtId="2" fontId="0" fillId="0" borderId="18" xfId="0" applyNumberFormat="1" applyBorder="1"/>
    <xf numFmtId="2" fontId="0" fillId="0" borderId="24" xfId="0" applyNumberFormat="1" applyBorder="1" applyAlignment="1">
      <alignment horizontal="right" vertical="center"/>
    </xf>
    <xf numFmtId="2" fontId="0" fillId="0" borderId="16" xfId="0" applyNumberFormat="1" applyBorder="1" applyAlignment="1">
      <alignment horizontal="right" vertical="center"/>
    </xf>
    <xf numFmtId="11" fontId="0" fillId="0" borderId="24" xfId="0" applyNumberFormat="1" applyBorder="1" applyAlignment="1">
      <alignment horizontal="center" vertical="center"/>
    </xf>
    <xf numFmtId="11" fontId="0" fillId="0" borderId="16" xfId="0" applyNumberFormat="1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11" fontId="0" fillId="0" borderId="2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right" vertical="center"/>
    </xf>
    <xf numFmtId="11" fontId="0" fillId="0" borderId="16" xfId="0" applyNumberFormat="1" applyBorder="1" applyAlignment="1">
      <alignment horizontal="center"/>
    </xf>
    <xf numFmtId="11" fontId="0" fillId="0" borderId="10" xfId="0" applyNumberFormat="1" applyBorder="1" applyAlignment="1">
      <alignment horizontal="center"/>
    </xf>
    <xf numFmtId="11" fontId="0" fillId="0" borderId="11" xfId="0" applyNumberFormat="1" applyBorder="1" applyAlignment="1">
      <alignment horizontal="center"/>
    </xf>
    <xf numFmtId="11" fontId="0" fillId="0" borderId="1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P103"/>
  <sheetViews>
    <sheetView tabSelected="1" workbookViewId="0">
      <selection activeCell="G15" sqref="G15"/>
    </sheetView>
  </sheetViews>
  <sheetFormatPr baseColWidth="10" defaultRowHeight="15" x14ac:dyDescent="0.25"/>
  <cols>
    <col min="7" max="7" width="46.42578125" customWidth="1"/>
    <col min="8" max="8" width="20.5703125" customWidth="1"/>
    <col min="9" max="9" width="14.85546875" customWidth="1"/>
    <col min="10" max="10" width="15.7109375" customWidth="1"/>
    <col min="11" max="11" width="23" style="6" customWidth="1"/>
  </cols>
  <sheetData>
    <row r="1" spans="1:16" ht="15.75" thickBot="1" x14ac:dyDescent="0.3">
      <c r="H1" s="69" t="s">
        <v>10</v>
      </c>
      <c r="I1" s="70"/>
      <c r="J1" s="22" t="s">
        <v>11</v>
      </c>
      <c r="K1" s="57"/>
    </row>
    <row r="2" spans="1:16" ht="15.75" thickBot="1" x14ac:dyDescent="0.3">
      <c r="A2" s="46" t="s">
        <v>8</v>
      </c>
      <c r="B2" s="53" t="s">
        <v>0</v>
      </c>
      <c r="C2" s="53" t="s">
        <v>1</v>
      </c>
      <c r="D2" s="53" t="s">
        <v>3</v>
      </c>
      <c r="E2" s="11" t="s">
        <v>2</v>
      </c>
      <c r="F2" s="28" t="s">
        <v>9</v>
      </c>
      <c r="G2" s="10" t="s">
        <v>4</v>
      </c>
      <c r="H2" s="14" t="s">
        <v>6</v>
      </c>
      <c r="I2" s="14" t="s">
        <v>7</v>
      </c>
      <c r="J2" s="22" t="s">
        <v>7</v>
      </c>
      <c r="K2" s="58" t="s">
        <v>12</v>
      </c>
    </row>
    <row r="3" spans="1:16" ht="15.75" thickBot="1" x14ac:dyDescent="0.3">
      <c r="A3" s="47">
        <v>703376</v>
      </c>
      <c r="B3" s="43">
        <v>6270777</v>
      </c>
      <c r="C3" s="43">
        <v>8361036</v>
      </c>
      <c r="D3" s="43">
        <v>22304000</v>
      </c>
      <c r="E3" s="26">
        <v>56436993</v>
      </c>
      <c r="F3" s="29"/>
      <c r="G3" s="21" t="s">
        <v>13</v>
      </c>
      <c r="H3" s="74" t="s">
        <v>14</v>
      </c>
      <c r="I3" s="75"/>
      <c r="J3" s="76"/>
      <c r="K3" s="58"/>
    </row>
    <row r="4" spans="1:16" ht="15.75" thickBot="1" x14ac:dyDescent="0.3">
      <c r="A4" s="48">
        <v>1</v>
      </c>
      <c r="B4" s="44"/>
      <c r="C4" s="44"/>
      <c r="D4" s="44"/>
      <c r="E4" s="30"/>
      <c r="F4" s="31">
        <f t="shared" ref="F4:F39" si="0">A4*A$3+B4*B$3+C4*C$3+D4*D$3+E4*E$3</f>
        <v>703376</v>
      </c>
      <c r="G4" s="32"/>
      <c r="H4" s="33"/>
      <c r="I4" s="33">
        <v>5.3000000000000001E-6</v>
      </c>
      <c r="J4" s="34">
        <v>5.3000000000000001E-7</v>
      </c>
      <c r="K4" s="62"/>
    </row>
    <row r="5" spans="1:16" ht="15.75" thickTop="1" x14ac:dyDescent="0.25">
      <c r="A5" s="49"/>
      <c r="B5" s="2">
        <v>-1</v>
      </c>
      <c r="C5" s="2">
        <v>1</v>
      </c>
      <c r="D5" s="2"/>
      <c r="E5" s="16"/>
      <c r="F5" s="20">
        <f t="shared" si="0"/>
        <v>2090259</v>
      </c>
      <c r="G5" s="4" t="str">
        <f t="shared" ref="G5:G43" si="1">CONCATENATE(IF(A5,CONCATENATE(A$2,"*",A5," + "),""),IF(B5,CONCATENATE(B$2,"*",B5," + "),""),IF(C5,CONCATENATE(C$2,"*",C5," + "),""),IF(D5,CONCATENATE(D$2,"*",D5," + "),""),IF(E5,CONCATENATE(E$2,"*",E5),""))</f>
        <v xml:space="preserve">F6MHz*-1 + F8MHz*1 + </v>
      </c>
      <c r="H5" s="23">
        <v>9.5000000000000001E-7</v>
      </c>
      <c r="I5" s="23">
        <v>2.8E-5</v>
      </c>
      <c r="J5" s="13">
        <v>1.9999999999999999E-6</v>
      </c>
      <c r="K5" s="58">
        <f>I5/J5</f>
        <v>14</v>
      </c>
    </row>
    <row r="6" spans="1:16" x14ac:dyDescent="0.25">
      <c r="A6" s="49"/>
      <c r="B6" s="2">
        <v>2</v>
      </c>
      <c r="C6" s="2">
        <v>-1</v>
      </c>
      <c r="D6" s="2"/>
      <c r="E6" s="16"/>
      <c r="F6" s="20">
        <f t="shared" si="0"/>
        <v>4180518</v>
      </c>
      <c r="G6" s="4" t="str">
        <f t="shared" si="1"/>
        <v xml:space="preserve">F6MHz*2 + F8MHz*-1 + </v>
      </c>
      <c r="H6" s="66">
        <v>7.3000000000000005E-8</v>
      </c>
      <c r="I6" s="66">
        <v>2.8200000000000001E-5</v>
      </c>
      <c r="J6" s="66">
        <v>3.7E-7</v>
      </c>
      <c r="K6" s="64">
        <f>I6/J6</f>
        <v>76.216216216216225</v>
      </c>
    </row>
    <row r="7" spans="1:16" x14ac:dyDescent="0.25">
      <c r="A7" s="49"/>
      <c r="B7" s="2">
        <v>-2</v>
      </c>
      <c r="C7" s="2">
        <v>2</v>
      </c>
      <c r="D7" s="2"/>
      <c r="E7" s="16"/>
      <c r="F7" s="20">
        <f t="shared" si="0"/>
        <v>4180518</v>
      </c>
      <c r="G7" s="4" t="str">
        <f t="shared" si="1"/>
        <v xml:space="preserve">F6MHz*-2 + F8MHz*2 + </v>
      </c>
      <c r="H7" s="66"/>
      <c r="I7" s="66"/>
      <c r="J7" s="66"/>
      <c r="K7" s="64"/>
    </row>
    <row r="8" spans="1:16" ht="15.75" thickBot="1" x14ac:dyDescent="0.3">
      <c r="A8" s="49">
        <v>-1</v>
      </c>
      <c r="B8" s="2">
        <v>1</v>
      </c>
      <c r="C8" s="2">
        <v>0</v>
      </c>
      <c r="D8" s="2"/>
      <c r="E8" s="16">
        <v>0</v>
      </c>
      <c r="F8" s="20">
        <f t="shared" ref="F8" si="2">A8*A$3+B8*B$3+C8*C$3+D8*D$3+E8*E$3</f>
        <v>5567401</v>
      </c>
      <c r="G8" s="4" t="str">
        <f t="shared" ref="G8" si="3">CONCATENATE(IF(A8,CONCATENATE(A$2,"*",A8," + "),""),IF(B8,CONCATENATE(B$2,"*",B8," + "),""),IF(C8,CONCATENATE(C$2,"*",C8," + "),""),IF(D8,CONCATENATE(D$2,"*",D8," + "),""),IF(E8,CONCATENATE(E$2,"*",E8),""))</f>
        <v xml:space="preserve">F700KHz*-1 + F6MHz*1 + </v>
      </c>
      <c r="H8" s="41"/>
      <c r="I8" s="42">
        <v>2.6E-7</v>
      </c>
      <c r="J8" s="56" t="s">
        <v>5</v>
      </c>
      <c r="K8" s="58"/>
    </row>
    <row r="9" spans="1:16" s="9" customFormat="1" ht="15.75" thickBot="1" x14ac:dyDescent="0.3">
      <c r="A9" s="49"/>
      <c r="B9" s="2">
        <v>1</v>
      </c>
      <c r="C9" s="2">
        <v>0</v>
      </c>
      <c r="D9" s="2"/>
      <c r="E9" s="16">
        <v>0</v>
      </c>
      <c r="F9" s="20">
        <f t="shared" si="0"/>
        <v>6270777</v>
      </c>
      <c r="G9" s="4" t="str">
        <f t="shared" si="1"/>
        <v xml:space="preserve">F6MHz*1 + </v>
      </c>
      <c r="H9" s="23">
        <v>2.8999999999999998E-7</v>
      </c>
      <c r="I9" s="23">
        <v>1.45E-4</v>
      </c>
      <c r="J9" s="12">
        <v>3.3000000000000002E-6</v>
      </c>
      <c r="K9" s="58">
        <f>I9/J9</f>
        <v>43.939393939393938</v>
      </c>
      <c r="L9" s="4"/>
      <c r="M9" s="4"/>
      <c r="N9" s="4"/>
      <c r="O9" s="4"/>
      <c r="P9" s="4"/>
    </row>
    <row r="10" spans="1:16" s="4" customFormat="1" x14ac:dyDescent="0.25">
      <c r="A10" s="49">
        <v>1</v>
      </c>
      <c r="B10" s="2">
        <v>1</v>
      </c>
      <c r="C10" s="2">
        <v>0</v>
      </c>
      <c r="D10" s="2"/>
      <c r="E10" s="16">
        <v>0</v>
      </c>
      <c r="F10" s="20">
        <f t="shared" si="0"/>
        <v>6974153</v>
      </c>
      <c r="G10" s="4" t="str">
        <f t="shared" si="1"/>
        <v xml:space="preserve">F700KHz*1 + F6MHz*1 + </v>
      </c>
      <c r="H10" s="41"/>
      <c r="I10" s="41">
        <v>7.6000000000000006E-8</v>
      </c>
      <c r="J10" s="12" t="s">
        <v>5</v>
      </c>
      <c r="K10" s="58"/>
    </row>
    <row r="11" spans="1:16" ht="15.75" thickBot="1" x14ac:dyDescent="0.3">
      <c r="A11" s="50"/>
      <c r="B11" s="45"/>
      <c r="C11" s="45">
        <v>1</v>
      </c>
      <c r="D11" s="45"/>
      <c r="E11" s="35">
        <v>0</v>
      </c>
      <c r="F11" s="36">
        <f t="shared" si="0"/>
        <v>8361036</v>
      </c>
      <c r="G11" s="37" t="str">
        <f t="shared" si="1"/>
        <v xml:space="preserve">F8MHz*1 + </v>
      </c>
      <c r="H11" s="38">
        <v>8.0699999999999996E-7</v>
      </c>
      <c r="I11" s="38">
        <v>2.0599999999999999E-5</v>
      </c>
      <c r="J11" s="39">
        <v>2.2500000000000001E-6</v>
      </c>
      <c r="K11" s="58">
        <f>I11/J11</f>
        <v>9.155555555555555</v>
      </c>
      <c r="O11" s="4"/>
      <c r="P11" s="4"/>
    </row>
    <row r="12" spans="1:16" ht="15.75" thickTop="1" x14ac:dyDescent="0.25">
      <c r="A12" s="49"/>
      <c r="B12" s="2">
        <v>3</v>
      </c>
      <c r="C12" s="2">
        <v>-1</v>
      </c>
      <c r="D12" s="2"/>
      <c r="E12" s="16"/>
      <c r="F12" s="20">
        <f t="shared" si="0"/>
        <v>10451295</v>
      </c>
      <c r="G12" s="4" t="str">
        <f t="shared" si="1"/>
        <v xml:space="preserve">F6MHz*3 + F8MHz*-1 + </v>
      </c>
      <c r="H12" s="20"/>
      <c r="I12" s="65">
        <v>9.3000000000000007E-6</v>
      </c>
      <c r="J12" s="65">
        <v>4.4999999999999998E-7</v>
      </c>
      <c r="K12" s="67"/>
    </row>
    <row r="13" spans="1:16" x14ac:dyDescent="0.25">
      <c r="A13" s="49"/>
      <c r="B13" s="2">
        <v>-1</v>
      </c>
      <c r="C13" s="2">
        <v>2</v>
      </c>
      <c r="D13" s="2"/>
      <c r="E13" s="16"/>
      <c r="F13" s="20">
        <f t="shared" si="0"/>
        <v>10451295</v>
      </c>
      <c r="G13" s="4" t="str">
        <f t="shared" si="1"/>
        <v xml:space="preserve">F6MHz*-1 + F8MHz*2 + </v>
      </c>
      <c r="H13" s="23"/>
      <c r="I13" s="66"/>
      <c r="J13" s="66"/>
      <c r="K13" s="68"/>
    </row>
    <row r="14" spans="1:16" x14ac:dyDescent="0.25">
      <c r="A14" s="49">
        <v>-1</v>
      </c>
      <c r="B14" s="2">
        <v>2</v>
      </c>
      <c r="C14" s="2">
        <v>0</v>
      </c>
      <c r="D14" s="2"/>
      <c r="E14" s="16">
        <v>0</v>
      </c>
      <c r="F14" s="20">
        <f t="shared" ref="F14" si="4">A14*A$3+B14*B$3+C14*C$3+D14*D$3+E14*E$3</f>
        <v>11838178</v>
      </c>
      <c r="G14" s="4" t="str">
        <f t="shared" ref="G14" si="5">CONCATENATE(IF(A14,CONCATENATE(A$2,"*",A14," + "),""),IF(B14,CONCATENATE(B$2,"*",B14," + "),""),IF(C14,CONCATENATE(C$2,"*",C14," + "),""),IF(D14,CONCATENATE(D$2,"*",D14," + "),""),IF(E14,CONCATENATE(E$2,"*",E14),""))</f>
        <v xml:space="preserve">F700KHz*-1 + F6MHz*2 + </v>
      </c>
      <c r="H14" s="41"/>
      <c r="I14" s="42">
        <v>9.9999999999999995E-8</v>
      </c>
      <c r="J14" s="55" t="s">
        <v>5</v>
      </c>
      <c r="K14" s="58"/>
    </row>
    <row r="15" spans="1:16" x14ac:dyDescent="0.25">
      <c r="A15" s="49"/>
      <c r="B15" s="2">
        <v>2</v>
      </c>
      <c r="C15" s="2">
        <v>0</v>
      </c>
      <c r="D15" s="2"/>
      <c r="E15" s="16">
        <v>0</v>
      </c>
      <c r="F15" s="20">
        <f t="shared" si="0"/>
        <v>12541554</v>
      </c>
      <c r="G15" s="4" t="str">
        <f t="shared" si="1"/>
        <v xml:space="preserve">F6MHz*2 + </v>
      </c>
      <c r="H15" s="23">
        <v>1.64E-6</v>
      </c>
      <c r="I15" s="23">
        <v>3.2299999999999999E-4</v>
      </c>
      <c r="J15" s="13">
        <v>2.6999999999999999E-5</v>
      </c>
      <c r="K15" s="58">
        <f>I15/J15</f>
        <v>11.962962962962964</v>
      </c>
    </row>
    <row r="16" spans="1:16" x14ac:dyDescent="0.25">
      <c r="A16" s="49">
        <v>1</v>
      </c>
      <c r="B16" s="2">
        <v>2</v>
      </c>
      <c r="C16" s="2">
        <v>0</v>
      </c>
      <c r="D16" s="2"/>
      <c r="E16" s="16">
        <v>0</v>
      </c>
      <c r="F16" s="20">
        <f t="shared" si="0"/>
        <v>13244930</v>
      </c>
      <c r="G16" s="4" t="str">
        <f t="shared" si="1"/>
        <v xml:space="preserve">F700KHz*1 + F6MHz*2 + </v>
      </c>
      <c r="H16" s="41"/>
      <c r="I16" s="41">
        <v>9.9999999999999995E-8</v>
      </c>
      <c r="J16" s="13" t="s">
        <v>5</v>
      </c>
      <c r="K16" s="58"/>
    </row>
    <row r="17" spans="1:12" x14ac:dyDescent="0.25">
      <c r="A17" s="49"/>
      <c r="B17" s="2"/>
      <c r="C17" s="2">
        <v>-1</v>
      </c>
      <c r="D17" s="2">
        <v>1</v>
      </c>
      <c r="E17" s="16"/>
      <c r="F17" s="20">
        <f t="shared" si="0"/>
        <v>13942964</v>
      </c>
      <c r="G17" s="4" t="str">
        <f t="shared" si="1"/>
        <v xml:space="preserve">F8MHz*-1 + F22MHz*1 + </v>
      </c>
      <c r="H17" s="23"/>
      <c r="I17" s="23">
        <v>1.6999999999999999E-7</v>
      </c>
      <c r="J17" s="13" t="s">
        <v>5</v>
      </c>
      <c r="K17" s="58"/>
    </row>
    <row r="18" spans="1:12" x14ac:dyDescent="0.25">
      <c r="A18" s="49"/>
      <c r="B18" s="2">
        <v>1</v>
      </c>
      <c r="C18" s="2">
        <v>1</v>
      </c>
      <c r="D18" s="2"/>
      <c r="E18" s="16">
        <v>0</v>
      </c>
      <c r="F18" s="20">
        <f t="shared" si="0"/>
        <v>14631813</v>
      </c>
      <c r="G18" s="4" t="str">
        <f t="shared" si="1"/>
        <v xml:space="preserve">F6MHz*1 + F8MHz*1 + </v>
      </c>
      <c r="H18" s="23">
        <v>3.0000000000000001E-6</v>
      </c>
      <c r="I18" s="23">
        <v>9.68E-4</v>
      </c>
      <c r="J18" s="13">
        <v>6.9999999999999994E-5</v>
      </c>
      <c r="K18" s="58">
        <f>I18/J18</f>
        <v>13.828571428571429</v>
      </c>
    </row>
    <row r="19" spans="1:12" x14ac:dyDescent="0.25">
      <c r="A19" s="49"/>
      <c r="B19" s="2">
        <v>-1</v>
      </c>
      <c r="C19" s="2"/>
      <c r="D19" s="2">
        <v>1</v>
      </c>
      <c r="E19" s="16">
        <v>0</v>
      </c>
      <c r="F19" s="20">
        <f t="shared" si="0"/>
        <v>16033223</v>
      </c>
      <c r="G19" s="4" t="str">
        <f t="shared" si="1"/>
        <v xml:space="preserve">F6MHz*-1 + F22MHz*1 + </v>
      </c>
      <c r="H19" s="23"/>
      <c r="I19" s="23">
        <v>1.7E-6</v>
      </c>
      <c r="J19" s="13">
        <v>1.3E-7</v>
      </c>
      <c r="K19" s="58">
        <f>I19/J19</f>
        <v>13.076923076923077</v>
      </c>
    </row>
    <row r="20" spans="1:12" x14ac:dyDescent="0.25">
      <c r="A20" s="49"/>
      <c r="B20" s="2"/>
      <c r="C20" s="2">
        <v>2</v>
      </c>
      <c r="D20" s="2"/>
      <c r="E20" s="16">
        <v>0</v>
      </c>
      <c r="F20" s="20">
        <f t="shared" si="0"/>
        <v>16722072</v>
      </c>
      <c r="G20" s="4" t="str">
        <f t="shared" si="1"/>
        <v xml:space="preserve">F8MHz*2 + </v>
      </c>
      <c r="H20" s="23">
        <v>1.1999999999999999E-6</v>
      </c>
      <c r="I20" s="23">
        <v>7.6000000000000004E-5</v>
      </c>
      <c r="J20" s="13">
        <v>7.7000000000000008E-6</v>
      </c>
      <c r="K20" s="58">
        <f>I20/J20</f>
        <v>9.870129870129869</v>
      </c>
    </row>
    <row r="21" spans="1:12" x14ac:dyDescent="0.25">
      <c r="A21" s="49"/>
      <c r="B21" s="2">
        <v>3</v>
      </c>
      <c r="C21" s="2">
        <v>0</v>
      </c>
      <c r="D21" s="2"/>
      <c r="E21" s="16">
        <v>0</v>
      </c>
      <c r="F21" s="20">
        <f t="shared" si="0"/>
        <v>18812331</v>
      </c>
      <c r="G21" s="4" t="str">
        <f t="shared" si="1"/>
        <v xml:space="preserve">F6MHz*3 + </v>
      </c>
      <c r="H21" s="23"/>
      <c r="I21" s="66">
        <v>2.3E-5</v>
      </c>
      <c r="J21" s="66">
        <v>5.7999999999999995E-7</v>
      </c>
      <c r="K21" s="64">
        <f>I21/J21</f>
        <v>39.655172413793103</v>
      </c>
    </row>
    <row r="22" spans="1:12" ht="15.75" thickBot="1" x14ac:dyDescent="0.3">
      <c r="A22" s="50"/>
      <c r="B22" s="45">
        <v>-1</v>
      </c>
      <c r="C22" s="45">
        <v>3</v>
      </c>
      <c r="D22" s="45"/>
      <c r="E22" s="35"/>
      <c r="F22" s="36">
        <f t="shared" si="0"/>
        <v>18812331</v>
      </c>
      <c r="G22" s="37" t="str">
        <f t="shared" si="1"/>
        <v xml:space="preserve">F6MHz*-1 + F8MHz*3 + </v>
      </c>
      <c r="H22" s="38"/>
      <c r="I22" s="71"/>
      <c r="J22" s="71"/>
      <c r="K22" s="72"/>
    </row>
    <row r="23" spans="1:12" ht="15.75" thickTop="1" x14ac:dyDescent="0.25">
      <c r="A23" s="1"/>
      <c r="B23" s="2">
        <v>2</v>
      </c>
      <c r="C23" s="2">
        <v>1</v>
      </c>
      <c r="D23" s="5"/>
      <c r="E23" s="15"/>
      <c r="F23" s="20">
        <f t="shared" si="0"/>
        <v>20902590</v>
      </c>
      <c r="G23" s="4" t="str">
        <f t="shared" si="1"/>
        <v xml:space="preserve">F6MHz*2 + F8MHz*1 + </v>
      </c>
      <c r="H23" s="23"/>
      <c r="I23" s="23">
        <v>2.1699999999999999E-5</v>
      </c>
      <c r="J23" s="13">
        <v>5.7000000000000005E-7</v>
      </c>
      <c r="K23" s="60">
        <f>I23/J23</f>
        <v>38.070175438596486</v>
      </c>
    </row>
    <row r="24" spans="1:12" ht="14.25" customHeight="1" x14ac:dyDescent="0.25">
      <c r="A24" s="49"/>
      <c r="B24" s="2"/>
      <c r="C24" s="2"/>
      <c r="D24" s="2">
        <v>1</v>
      </c>
      <c r="E24" s="16">
        <v>0</v>
      </c>
      <c r="F24" s="20">
        <f t="shared" si="0"/>
        <v>22304000</v>
      </c>
      <c r="G24" s="4" t="str">
        <f t="shared" si="1"/>
        <v xml:space="preserve">F22MHz*1 + </v>
      </c>
      <c r="H24" s="23"/>
      <c r="I24" s="23">
        <v>6.9999999999999997E-7</v>
      </c>
      <c r="J24" s="13">
        <v>6.9999999999999997E-7</v>
      </c>
      <c r="K24" s="58">
        <f>I24/J24</f>
        <v>1</v>
      </c>
    </row>
    <row r="25" spans="1:12" ht="14.25" customHeight="1" x14ac:dyDescent="0.25">
      <c r="A25" s="49"/>
      <c r="B25" s="2">
        <v>1</v>
      </c>
      <c r="C25" s="2">
        <v>2</v>
      </c>
      <c r="D25" s="2"/>
      <c r="E25" s="16"/>
      <c r="F25" s="20">
        <f t="shared" si="0"/>
        <v>22992849</v>
      </c>
      <c r="G25" s="4" t="str">
        <f t="shared" si="1"/>
        <v xml:space="preserve">F6MHz*1 + F8MHz*2 + </v>
      </c>
      <c r="H25" s="23"/>
      <c r="I25" s="66">
        <v>1.33E-5</v>
      </c>
      <c r="J25" s="66">
        <v>6.1500000000000004E-7</v>
      </c>
      <c r="K25" s="64">
        <f>I25/J25</f>
        <v>21.626016260162601</v>
      </c>
    </row>
    <row r="26" spans="1:12" ht="14.25" customHeight="1" x14ac:dyDescent="0.25">
      <c r="A26" s="49">
        <v>1</v>
      </c>
      <c r="B26" s="2"/>
      <c r="C26" s="2"/>
      <c r="D26" s="2">
        <v>1</v>
      </c>
      <c r="E26" s="16"/>
      <c r="F26" s="20">
        <f t="shared" si="0"/>
        <v>23007376</v>
      </c>
      <c r="G26" s="4" t="str">
        <f t="shared" si="1"/>
        <v xml:space="preserve">F700KHz*1 + F22MHz*1 + </v>
      </c>
      <c r="H26" s="23"/>
      <c r="I26" s="66"/>
      <c r="J26" s="66"/>
      <c r="K26" s="64"/>
    </row>
    <row r="27" spans="1:12" x14ac:dyDescent="0.25">
      <c r="A27" s="49"/>
      <c r="B27" s="2">
        <v>4</v>
      </c>
      <c r="C27" s="2">
        <v>0</v>
      </c>
      <c r="D27" s="2"/>
      <c r="E27" s="16">
        <v>0</v>
      </c>
      <c r="F27" s="20">
        <f t="shared" si="0"/>
        <v>25083108</v>
      </c>
      <c r="G27" s="4" t="str">
        <f t="shared" si="1"/>
        <v xml:space="preserve">F6MHz*4 + </v>
      </c>
      <c r="H27" s="23"/>
      <c r="I27" s="66">
        <v>3.3000000000000002E-6</v>
      </c>
      <c r="J27" s="66">
        <v>2.8000000000000002E-7</v>
      </c>
      <c r="K27" s="64">
        <f>I27/J27</f>
        <v>11.785714285714285</v>
      </c>
      <c r="L27" s="4"/>
    </row>
    <row r="28" spans="1:12" x14ac:dyDescent="0.25">
      <c r="A28" s="49"/>
      <c r="B28" s="2"/>
      <c r="C28" s="2">
        <v>3</v>
      </c>
      <c r="D28" s="2"/>
      <c r="E28" s="16">
        <v>0</v>
      </c>
      <c r="F28" s="20">
        <f t="shared" si="0"/>
        <v>25083108</v>
      </c>
      <c r="G28" s="4" t="str">
        <f t="shared" si="1"/>
        <v xml:space="preserve">F8MHz*3 + </v>
      </c>
      <c r="H28" s="23"/>
      <c r="I28" s="66"/>
      <c r="J28" s="66"/>
      <c r="K28" s="64"/>
    </row>
    <row r="29" spans="1:12" x14ac:dyDescent="0.25">
      <c r="A29" s="49"/>
      <c r="B29" s="2">
        <v>-1</v>
      </c>
      <c r="C29" s="2">
        <v>4</v>
      </c>
      <c r="D29" s="2"/>
      <c r="E29" s="16">
        <v>0</v>
      </c>
      <c r="F29" s="20">
        <f t="shared" si="0"/>
        <v>27173367</v>
      </c>
      <c r="G29" s="4" t="str">
        <f t="shared" si="1"/>
        <v xml:space="preserve">F6MHz*-1 + F8MHz*4 + </v>
      </c>
      <c r="H29" s="23"/>
      <c r="I29" s="23">
        <v>1.5999999999999999E-5</v>
      </c>
      <c r="J29" s="13">
        <v>1.15E-6</v>
      </c>
      <c r="K29" s="58">
        <f t="shared" ref="K29:K42" si="6">I29/J29</f>
        <v>13.913043478260869</v>
      </c>
    </row>
    <row r="30" spans="1:12" x14ac:dyDescent="0.25">
      <c r="A30" s="49"/>
      <c r="B30" s="2">
        <v>1</v>
      </c>
      <c r="C30" s="2"/>
      <c r="D30" s="2">
        <v>1</v>
      </c>
      <c r="E30" s="16">
        <v>0</v>
      </c>
      <c r="F30" s="20">
        <f t="shared" si="0"/>
        <v>28574777</v>
      </c>
      <c r="G30" s="4" t="str">
        <f t="shared" si="1"/>
        <v xml:space="preserve">F6MHz*1 + F22MHz*1 + </v>
      </c>
      <c r="H30" s="23"/>
      <c r="I30" s="23">
        <v>2.2000000000000001E-6</v>
      </c>
      <c r="J30" s="13">
        <v>1.6999999999999999E-7</v>
      </c>
      <c r="K30" s="58">
        <f t="shared" si="6"/>
        <v>12.941176470588237</v>
      </c>
    </row>
    <row r="31" spans="1:12" ht="15.75" thickBot="1" x14ac:dyDescent="0.3">
      <c r="A31" s="50"/>
      <c r="B31" s="45">
        <v>2</v>
      </c>
      <c r="C31" s="45">
        <v>2</v>
      </c>
      <c r="D31" s="45"/>
      <c r="E31" s="35">
        <v>0</v>
      </c>
      <c r="F31" s="36">
        <f t="shared" si="0"/>
        <v>29263626</v>
      </c>
      <c r="G31" s="37" t="str">
        <f t="shared" si="1"/>
        <v xml:space="preserve">F6MHz*2 + F8MHz*2 + </v>
      </c>
      <c r="H31" s="38"/>
      <c r="I31" s="38">
        <v>7.1999999999999997E-6</v>
      </c>
      <c r="J31" s="39">
        <v>3.9999999999999998E-7</v>
      </c>
      <c r="K31" s="61">
        <f t="shared" si="6"/>
        <v>18</v>
      </c>
    </row>
    <row r="32" spans="1:12" ht="15.75" thickTop="1" x14ac:dyDescent="0.25">
      <c r="A32" s="49"/>
      <c r="B32" s="2"/>
      <c r="C32" s="2">
        <v>1</v>
      </c>
      <c r="D32" s="2">
        <v>1</v>
      </c>
      <c r="E32" s="16">
        <v>0</v>
      </c>
      <c r="F32" s="20">
        <f t="shared" si="0"/>
        <v>30665036</v>
      </c>
      <c r="G32" s="4" t="str">
        <f t="shared" si="1"/>
        <v xml:space="preserve">F8MHz*1 + F22MHz*1 + </v>
      </c>
      <c r="H32" s="23"/>
      <c r="I32" s="23">
        <v>6.5000000000000002E-7</v>
      </c>
      <c r="J32" s="13">
        <v>5.8000000000000003E-8</v>
      </c>
      <c r="K32" s="58">
        <f t="shared" si="6"/>
        <v>11.206896551724137</v>
      </c>
    </row>
    <row r="33" spans="1:11" x14ac:dyDescent="0.25">
      <c r="A33" s="49"/>
      <c r="B33" s="2">
        <v>1</v>
      </c>
      <c r="C33" s="2">
        <v>3</v>
      </c>
      <c r="D33" s="2"/>
      <c r="E33" s="16"/>
      <c r="F33" s="20">
        <f t="shared" si="0"/>
        <v>31353885</v>
      </c>
      <c r="G33" s="4" t="str">
        <f t="shared" si="1"/>
        <v xml:space="preserve">F6MHz*1 + F8MHz*3 + </v>
      </c>
      <c r="H33" s="23"/>
      <c r="I33" s="23">
        <v>1.2300000000000001E-6</v>
      </c>
      <c r="J33" s="13">
        <v>8.3000000000000002E-8</v>
      </c>
      <c r="K33" s="58">
        <f t="shared" si="6"/>
        <v>14.819277108433736</v>
      </c>
    </row>
    <row r="34" spans="1:11" x14ac:dyDescent="0.25">
      <c r="A34" s="49"/>
      <c r="B34" s="2"/>
      <c r="C34" s="2">
        <v>4</v>
      </c>
      <c r="D34" s="2"/>
      <c r="E34" s="16">
        <v>0</v>
      </c>
      <c r="F34" s="20">
        <f t="shared" si="0"/>
        <v>33444144</v>
      </c>
      <c r="G34" s="4" t="str">
        <f t="shared" si="1"/>
        <v xml:space="preserve">F8MHz*4 + </v>
      </c>
      <c r="H34" s="23"/>
      <c r="I34" s="23">
        <v>6.0000000000000002E-6</v>
      </c>
      <c r="J34" s="13">
        <v>4.9999999999999998E-7</v>
      </c>
      <c r="K34" s="58">
        <f t="shared" si="6"/>
        <v>12</v>
      </c>
    </row>
    <row r="35" spans="1:11" x14ac:dyDescent="0.25">
      <c r="A35" s="49"/>
      <c r="B35" s="2"/>
      <c r="C35" s="2"/>
      <c r="D35" s="2">
        <v>-1</v>
      </c>
      <c r="E35" s="16">
        <v>1</v>
      </c>
      <c r="F35" s="20">
        <f t="shared" si="0"/>
        <v>34132993</v>
      </c>
      <c r="G35" s="4" t="str">
        <f t="shared" si="1"/>
        <v>F22MHz*-1 + F56MHz*1</v>
      </c>
      <c r="H35" s="23"/>
      <c r="I35" s="23">
        <v>1.3999999999999999E-6</v>
      </c>
      <c r="J35" s="13">
        <v>1.1999999999999999E-7</v>
      </c>
      <c r="K35" s="58">
        <f t="shared" si="6"/>
        <v>11.666666666666668</v>
      </c>
    </row>
    <row r="36" spans="1:11" x14ac:dyDescent="0.25">
      <c r="A36" s="49"/>
      <c r="B36" s="2">
        <v>-2</v>
      </c>
      <c r="C36" s="2">
        <v>-1</v>
      </c>
      <c r="D36" s="2"/>
      <c r="E36" s="16">
        <v>1</v>
      </c>
      <c r="F36" s="20">
        <f t="shared" si="0"/>
        <v>35534403</v>
      </c>
      <c r="G36" s="4" t="str">
        <f t="shared" si="1"/>
        <v>F6MHz*-2 + F8MHz*-1 + F56MHz*1</v>
      </c>
      <c r="H36" s="23"/>
      <c r="I36" s="23">
        <v>1.9000000000000001E-5</v>
      </c>
      <c r="J36" s="13">
        <v>1.5E-6</v>
      </c>
      <c r="K36" s="58">
        <f t="shared" si="6"/>
        <v>12.666666666666668</v>
      </c>
    </row>
    <row r="37" spans="1:11" x14ac:dyDescent="0.25">
      <c r="A37" s="49"/>
      <c r="B37" s="2">
        <v>-3</v>
      </c>
      <c r="C37" s="2"/>
      <c r="D37" s="2"/>
      <c r="E37" s="16">
        <v>1</v>
      </c>
      <c r="F37" s="20">
        <f t="shared" si="0"/>
        <v>37624662</v>
      </c>
      <c r="G37" s="4" t="str">
        <f t="shared" si="1"/>
        <v>F6MHz*-3 + F56MHz*1</v>
      </c>
      <c r="H37" s="23"/>
      <c r="I37" s="23">
        <v>6.0000000000000002E-6</v>
      </c>
      <c r="J37" s="13">
        <v>5.6000000000000004E-7</v>
      </c>
      <c r="K37" s="58">
        <f t="shared" si="6"/>
        <v>10.714285714285714</v>
      </c>
    </row>
    <row r="38" spans="1:11" ht="15.75" thickBot="1" x14ac:dyDescent="0.3">
      <c r="A38" s="50"/>
      <c r="B38" s="45"/>
      <c r="C38" s="45">
        <v>-2</v>
      </c>
      <c r="D38" s="45"/>
      <c r="E38" s="35">
        <v>1</v>
      </c>
      <c r="F38" s="36">
        <f t="shared" si="0"/>
        <v>39714921</v>
      </c>
      <c r="G38" s="37" t="str">
        <f t="shared" si="1"/>
        <v>F8MHz*-2 + F56MHz*1</v>
      </c>
      <c r="H38" s="38"/>
      <c r="I38" s="38">
        <v>1.7E-6</v>
      </c>
      <c r="J38" s="39">
        <v>6.5999999999999995E-8</v>
      </c>
      <c r="K38" s="58">
        <f t="shared" si="6"/>
        <v>25.757575757575761</v>
      </c>
    </row>
    <row r="39" spans="1:11" ht="15.75" thickTop="1" x14ac:dyDescent="0.25">
      <c r="A39" s="49"/>
      <c r="B39" s="2">
        <v>-1</v>
      </c>
      <c r="C39" s="2">
        <v>-1</v>
      </c>
      <c r="D39" s="2"/>
      <c r="E39" s="16">
        <v>1</v>
      </c>
      <c r="F39" s="20">
        <f t="shared" si="0"/>
        <v>41805180</v>
      </c>
      <c r="G39" s="4" t="str">
        <f t="shared" si="1"/>
        <v>F6MHz*-1 + F8MHz*-1 + F56MHz*1</v>
      </c>
      <c r="H39" s="23"/>
      <c r="I39" s="23">
        <v>1.1E-5</v>
      </c>
      <c r="J39" s="13">
        <v>4.2E-7</v>
      </c>
      <c r="K39" s="60">
        <f t="shared" si="6"/>
        <v>26.19047619047619</v>
      </c>
    </row>
    <row r="40" spans="1:11" x14ac:dyDescent="0.25">
      <c r="A40" s="49"/>
      <c r="B40" s="2">
        <v>-2</v>
      </c>
      <c r="C40" s="2"/>
      <c r="D40" s="2"/>
      <c r="E40" s="16">
        <v>1</v>
      </c>
      <c r="F40" s="20">
        <f t="shared" ref="F40:F71" si="7">A40*A$3+B40*B$3+C40*C$3+D40*D$3+E40*E$3</f>
        <v>43895439</v>
      </c>
      <c r="G40" s="4" t="str">
        <f t="shared" si="1"/>
        <v>F6MHz*-2 + F56MHz*1</v>
      </c>
      <c r="H40" s="23"/>
      <c r="I40" s="23">
        <v>2.3E-5</v>
      </c>
      <c r="J40" s="13">
        <v>6.9999999999999997E-7</v>
      </c>
      <c r="K40" s="58">
        <f t="shared" si="6"/>
        <v>32.857142857142861</v>
      </c>
    </row>
    <row r="41" spans="1:11" x14ac:dyDescent="0.25">
      <c r="A41" s="49">
        <v>1</v>
      </c>
      <c r="B41" s="2">
        <v>-2</v>
      </c>
      <c r="C41" s="2"/>
      <c r="D41" s="2"/>
      <c r="E41" s="16">
        <v>1</v>
      </c>
      <c r="F41" s="20">
        <f t="shared" si="7"/>
        <v>44598815</v>
      </c>
      <c r="G41" s="4" t="str">
        <f t="shared" si="1"/>
        <v>F700KHz*1 + F6MHz*-2 + F56MHz*1</v>
      </c>
      <c r="H41" s="23"/>
      <c r="I41" s="23">
        <v>3.9999999999999998E-7</v>
      </c>
      <c r="J41" s="13">
        <v>4.9999999999999998E-8</v>
      </c>
      <c r="K41" s="58">
        <f t="shared" si="6"/>
        <v>8</v>
      </c>
    </row>
    <row r="42" spans="1:11" x14ac:dyDescent="0.25">
      <c r="A42" s="49"/>
      <c r="B42" s="2">
        <v>-3</v>
      </c>
      <c r="C42" s="2">
        <v>1</v>
      </c>
      <c r="D42" s="2"/>
      <c r="E42" s="16">
        <v>1</v>
      </c>
      <c r="F42" s="20">
        <f t="shared" si="7"/>
        <v>45985698</v>
      </c>
      <c r="G42" s="4" t="str">
        <f t="shared" si="1"/>
        <v>F6MHz*-3 + F8MHz*1 + F56MHz*1</v>
      </c>
      <c r="H42" s="23"/>
      <c r="I42" s="66">
        <v>4.5000000000000001E-6</v>
      </c>
      <c r="J42" s="66">
        <v>3.8000000000000001E-7</v>
      </c>
      <c r="K42" s="64">
        <f t="shared" si="6"/>
        <v>11.842105263157894</v>
      </c>
    </row>
    <row r="43" spans="1:11" x14ac:dyDescent="0.25">
      <c r="A43" s="49"/>
      <c r="B43" s="2">
        <v>1</v>
      </c>
      <c r="C43" s="2">
        <v>-2</v>
      </c>
      <c r="D43" s="2"/>
      <c r="E43" s="16">
        <v>1</v>
      </c>
      <c r="F43" s="20">
        <f t="shared" si="7"/>
        <v>45985698</v>
      </c>
      <c r="G43" s="4" t="str">
        <f t="shared" si="1"/>
        <v>F6MHz*1 + F8MHz*-2 + F56MHz*1</v>
      </c>
      <c r="H43" s="23"/>
      <c r="I43" s="66"/>
      <c r="J43" s="66"/>
      <c r="K43" s="64"/>
    </row>
    <row r="44" spans="1:11" ht="15.75" thickBot="1" x14ac:dyDescent="0.3">
      <c r="A44" s="49"/>
      <c r="B44" s="45"/>
      <c r="C44" s="45">
        <v>-1</v>
      </c>
      <c r="D44" s="45"/>
      <c r="E44" s="35">
        <v>1</v>
      </c>
      <c r="F44" s="36">
        <f t="shared" si="7"/>
        <v>48075957</v>
      </c>
      <c r="G44" s="37" t="str">
        <f t="shared" ref="G44" si="8">CONCATENATE(IF(A44,CONCATENATE(A$2,"*",A44," + "),""),IF(B44,CONCATENATE(B$2,"*",B44," + "),""),IF(C44,CONCATENATE(C$2,"*",C44," + "),""),IF(D44,CONCATENATE(D$2,"*",D44," + "),""),IF(E44,CONCATENATE(E$2,"*",E44),""))</f>
        <v>F8MHz*-1 + F56MHz*1</v>
      </c>
      <c r="H44" s="38">
        <v>9.5999999999999991E-7</v>
      </c>
      <c r="I44" s="38">
        <v>3.21E-4</v>
      </c>
      <c r="J44" s="39">
        <v>2.6999999999999999E-5</v>
      </c>
      <c r="K44" s="61">
        <f>I44/J44</f>
        <v>11.888888888888889</v>
      </c>
    </row>
    <row r="45" spans="1:11" ht="15.75" thickTop="1" x14ac:dyDescent="0.25">
      <c r="A45" s="51"/>
      <c r="B45" s="2">
        <v>-1</v>
      </c>
      <c r="C45" s="2"/>
      <c r="D45" s="2"/>
      <c r="E45" s="16">
        <v>1</v>
      </c>
      <c r="F45" s="20">
        <f t="shared" si="7"/>
        <v>50166216</v>
      </c>
      <c r="G45" s="4" t="str">
        <f t="shared" ref="G45:G49" si="9">CONCATENATE(IF(A45,CONCATENATE(A$2,"*",A45," + "),""),IF(B45,CONCATENATE(B$2,"*",B45," + "),""),IF(C45,CONCATENATE(C$2,"*",C45," + "),""),IF(D45,CONCATENATE(D$2,"*",D45," + "),""),IF(E45,CONCATENATE(E$2,"*",E45),""))</f>
        <v>F6MHz*-1 + F56MHz*1</v>
      </c>
      <c r="H45" s="23">
        <v>1.1000000000000001E-6</v>
      </c>
      <c r="I45" s="23">
        <v>3.3100000000000002E-4</v>
      </c>
      <c r="J45" s="13">
        <v>3.0000000000000001E-5</v>
      </c>
      <c r="K45" s="58">
        <f>I45/J45</f>
        <v>11.033333333333333</v>
      </c>
    </row>
    <row r="46" spans="1:11" x14ac:dyDescent="0.25">
      <c r="A46" s="49"/>
      <c r="B46" s="2">
        <v>2</v>
      </c>
      <c r="C46" s="2">
        <v>-2</v>
      </c>
      <c r="D46" s="2"/>
      <c r="E46" s="16">
        <v>1</v>
      </c>
      <c r="F46" s="20">
        <f t="shared" si="7"/>
        <v>52256475</v>
      </c>
      <c r="G46" s="4" t="str">
        <f t="shared" ref="G46" si="10">CONCATENATE(IF(A46,CONCATENATE(A$2,"*",A46," + "),""),IF(B46,CONCATENATE(B$2,"*",B46," + "),""),IF(C46,CONCATENATE(C$2,"*",C46," + "),""),IF(D46,CONCATENATE(D$2,"*",D46," + "),""),IF(E46,CONCATENATE(E$2,"*",E46),""))</f>
        <v>F6MHz*2 + F8MHz*-2 + F56MHz*1</v>
      </c>
      <c r="H46" s="23"/>
      <c r="I46" s="23">
        <v>7.9000000000000006E-6</v>
      </c>
      <c r="J46" s="13">
        <v>6.3E-7</v>
      </c>
      <c r="K46" s="58">
        <f>I46/J46</f>
        <v>12.539682539682541</v>
      </c>
    </row>
    <row r="47" spans="1:11" x14ac:dyDescent="0.25">
      <c r="A47" s="49"/>
      <c r="B47" s="2">
        <v>1</v>
      </c>
      <c r="C47" s="2">
        <v>-1</v>
      </c>
      <c r="D47" s="2"/>
      <c r="E47" s="16">
        <v>1</v>
      </c>
      <c r="F47" s="20">
        <f t="shared" si="7"/>
        <v>54346734</v>
      </c>
      <c r="G47" s="4" t="str">
        <f>CONCATENATE(IF(A47,CONCATENATE(A$2,"*",A47," + "),""),IF(B47,CONCATENATE(B$2,"*",B47," + "),""),IF(C47,CONCATENATE(C$2,"*",C47," + "),""),IF(D47,CONCATENATE(D$2,"*",D47," + "),""),IF(E47,CONCATENATE(E$2,"*",E47),""))</f>
        <v>F6MHz*1 + F8MHz*-1 + F56MHz*1</v>
      </c>
      <c r="H47" s="23"/>
      <c r="I47" s="23">
        <v>6.0000000000000002E-6</v>
      </c>
      <c r="J47" s="13">
        <v>1.6999999999999999E-7</v>
      </c>
      <c r="K47" s="58">
        <f>I47/J47</f>
        <v>35.294117647058826</v>
      </c>
    </row>
    <row r="48" spans="1:11" x14ac:dyDescent="0.25">
      <c r="A48" s="49">
        <v>-1</v>
      </c>
      <c r="B48" s="2"/>
      <c r="C48" s="2"/>
      <c r="D48" s="2"/>
      <c r="E48" s="16">
        <v>1</v>
      </c>
      <c r="F48" s="20">
        <f t="shared" si="7"/>
        <v>55733617</v>
      </c>
      <c r="G48" s="4" t="str">
        <f t="shared" ref="G48:G50" si="11">CONCATENATE(IF(A48,CONCATENATE(A$2,"*",A48," + "),""),IF(B48,CONCATENATE(B$2,"*",B48," + "),""),IF(C48,CONCATENATE(C$2,"*",C48," + "),""),IF(D48,CONCATENATE(D$2,"*",D48," + "),""),IF(E48,CONCATENATE(E$2,"*",E48),""))</f>
        <v>F700KHz*-1 + F56MHz*1</v>
      </c>
      <c r="H48" s="23"/>
      <c r="I48" s="23">
        <v>1.6999999999999999E-7</v>
      </c>
      <c r="J48" s="13" t="s">
        <v>5</v>
      </c>
      <c r="K48" s="58"/>
    </row>
    <row r="49" spans="1:11" x14ac:dyDescent="0.25">
      <c r="A49" s="49"/>
      <c r="B49" s="2"/>
      <c r="C49" s="2"/>
      <c r="D49" s="2"/>
      <c r="E49" s="16">
        <v>1</v>
      </c>
      <c r="F49" s="20">
        <f t="shared" si="7"/>
        <v>56436993</v>
      </c>
      <c r="G49" s="4" t="str">
        <f t="shared" si="9"/>
        <v>F56MHz*1</v>
      </c>
      <c r="H49" s="24">
        <v>5.5000000000000003E-7</v>
      </c>
      <c r="I49" s="23">
        <v>2.4699999999999999E-4</v>
      </c>
      <c r="J49" s="13">
        <v>8.1999999999999994E-6</v>
      </c>
      <c r="K49" s="58">
        <f>I49/J49</f>
        <v>30.121951219512194</v>
      </c>
    </row>
    <row r="50" spans="1:11" x14ac:dyDescent="0.25">
      <c r="A50" s="49">
        <v>1</v>
      </c>
      <c r="B50" s="2"/>
      <c r="C50" s="2"/>
      <c r="D50" s="2"/>
      <c r="E50" s="16">
        <v>1</v>
      </c>
      <c r="F50" s="20">
        <f t="shared" si="7"/>
        <v>57140369</v>
      </c>
      <c r="G50" s="4" t="str">
        <f t="shared" si="11"/>
        <v>F700KHz*1 + F56MHz*1</v>
      </c>
      <c r="H50" s="24"/>
      <c r="I50" s="23">
        <v>1.8E-7</v>
      </c>
      <c r="J50" s="16" t="s">
        <v>5</v>
      </c>
      <c r="K50" s="58"/>
    </row>
    <row r="51" spans="1:11" ht="15.75" thickBot="1" x14ac:dyDescent="0.3">
      <c r="A51" s="50"/>
      <c r="B51" s="45">
        <v>-1</v>
      </c>
      <c r="C51" s="45">
        <v>1</v>
      </c>
      <c r="D51" s="45"/>
      <c r="E51" s="35">
        <v>1</v>
      </c>
      <c r="F51" s="36">
        <f t="shared" si="7"/>
        <v>58527252</v>
      </c>
      <c r="G51" s="37" t="str">
        <f t="shared" ref="G51:G54" si="12">CONCATENATE(IF(A51,CONCATENATE(A$2,"*",A51," + "),""),IF(B51,CONCATENATE(B$2,"*",B51," + "),""),IF(C51,CONCATENATE(C$2,"*",C51," + "),""),IF(D51,CONCATENATE(D$2,"*",D51," + "),""),IF(E51,CONCATENATE(E$2,"*",E51),""))</f>
        <v>F6MHz*-1 + F8MHz*1 + F56MHz*1</v>
      </c>
      <c r="H51" s="40"/>
      <c r="I51" s="38">
        <v>7.1500000000000002E-6</v>
      </c>
      <c r="J51" s="39">
        <v>2.2999999999999999E-7</v>
      </c>
      <c r="K51" s="58">
        <f>I51/J51</f>
        <v>31.086956521739133</v>
      </c>
    </row>
    <row r="52" spans="1:11" ht="15.75" thickTop="1" x14ac:dyDescent="0.25">
      <c r="A52" s="49"/>
      <c r="B52" s="2">
        <v>-2</v>
      </c>
      <c r="C52" s="2">
        <v>2</v>
      </c>
      <c r="D52" s="2"/>
      <c r="E52" s="16">
        <v>1</v>
      </c>
      <c r="F52" s="20">
        <f t="shared" si="7"/>
        <v>60617511</v>
      </c>
      <c r="G52" s="4" t="str">
        <f t="shared" si="12"/>
        <v>F6MHz*-2 + F8MHz*2 + F56MHz*1</v>
      </c>
      <c r="H52" s="24"/>
      <c r="I52" s="65">
        <v>1.0000000000000001E-5</v>
      </c>
      <c r="J52" s="65">
        <v>8.2999999999999999E-7</v>
      </c>
      <c r="K52" s="63">
        <f>I52/J52</f>
        <v>12.048192771084338</v>
      </c>
    </row>
    <row r="53" spans="1:11" x14ac:dyDescent="0.25">
      <c r="A53" s="49"/>
      <c r="B53" s="2">
        <v>2</v>
      </c>
      <c r="C53" s="2">
        <v>-1</v>
      </c>
      <c r="D53" s="2"/>
      <c r="E53" s="16">
        <v>1</v>
      </c>
      <c r="F53" s="20">
        <f t="shared" si="7"/>
        <v>60617511</v>
      </c>
      <c r="G53" s="4" t="str">
        <f>CONCATENATE(IF(A58,CONCATENATE(A$2,"*",A58," + "),""),IF(B53,CONCATENATE(B$2,"*",B53," + "),""),IF(C53,CONCATENATE(C$2,"*",C53," + "),""),IF(D53,CONCATENATE(D$2,"*",D53," + "),""),IF(E53,CONCATENATE(E$2,"*",E53),""))</f>
        <v>F6MHz*2 + F8MHz*-1 + F56MHz*1</v>
      </c>
      <c r="H53" s="24"/>
      <c r="I53" s="66"/>
      <c r="J53" s="66"/>
      <c r="K53" s="64"/>
    </row>
    <row r="54" spans="1:11" x14ac:dyDescent="0.25">
      <c r="A54" s="49">
        <v>-1</v>
      </c>
      <c r="B54" s="2">
        <v>1</v>
      </c>
      <c r="C54" s="2"/>
      <c r="D54" s="2"/>
      <c r="E54" s="16">
        <v>1</v>
      </c>
      <c r="F54" s="20">
        <f t="shared" si="7"/>
        <v>62004394</v>
      </c>
      <c r="G54" s="4" t="str">
        <f t="shared" si="12"/>
        <v>F700KHz*-1 + F6MHz*1 + F56MHz*1</v>
      </c>
      <c r="H54" s="24"/>
      <c r="I54" s="23">
        <v>9.9999999999999995E-8</v>
      </c>
      <c r="J54" s="16" t="s">
        <v>5</v>
      </c>
      <c r="K54" s="58"/>
    </row>
    <row r="55" spans="1:11" x14ac:dyDescent="0.25">
      <c r="A55" s="49"/>
      <c r="B55" s="2">
        <v>1</v>
      </c>
      <c r="C55" s="2"/>
      <c r="D55" s="2"/>
      <c r="E55" s="16">
        <v>1</v>
      </c>
      <c r="F55" s="20">
        <f t="shared" si="7"/>
        <v>62707770</v>
      </c>
      <c r="G55" s="4" t="str">
        <f t="shared" ref="G55:G68" si="13">CONCATENATE(IF(A55,CONCATENATE(A$2,"*",A55," + "),""),IF(B55,CONCATENATE(B$2,"*",B55," + "),""),IF(C55,CONCATENATE(C$2,"*",C55," + "),""),IF(D55,CONCATENATE(D$2,"*",D55," + "),""),IF(E55,CONCATENATE(E$2,"*",E55),""))</f>
        <v>F6MHz*1 + F56MHz*1</v>
      </c>
      <c r="H55" s="23">
        <v>1.79E-6</v>
      </c>
      <c r="I55" s="23">
        <v>3.6699999999999998E-4</v>
      </c>
      <c r="J55" s="13">
        <v>3.1999999999999999E-5</v>
      </c>
      <c r="K55" s="58">
        <f>I55/J55</f>
        <v>11.46875</v>
      </c>
    </row>
    <row r="56" spans="1:11" x14ac:dyDescent="0.25">
      <c r="A56" s="49">
        <v>1</v>
      </c>
      <c r="B56" s="2">
        <v>1</v>
      </c>
      <c r="C56" s="2"/>
      <c r="D56" s="2"/>
      <c r="E56" s="16">
        <v>1</v>
      </c>
      <c r="F56" s="20">
        <f t="shared" si="7"/>
        <v>63411146</v>
      </c>
      <c r="G56" s="4" t="str">
        <f t="shared" si="13"/>
        <v>F700KHz*1 + F6MHz*1 + F56MHz*1</v>
      </c>
      <c r="H56" s="24"/>
      <c r="I56" s="23">
        <v>9.9999999999999995E-8</v>
      </c>
      <c r="J56" s="16" t="s">
        <v>5</v>
      </c>
      <c r="K56" s="58"/>
    </row>
    <row r="57" spans="1:11" x14ac:dyDescent="0.25">
      <c r="A57" s="49"/>
      <c r="B57" s="2"/>
      <c r="C57" s="2">
        <v>1</v>
      </c>
      <c r="D57" s="2"/>
      <c r="E57" s="16">
        <v>1</v>
      </c>
      <c r="F57" s="20">
        <f t="shared" si="7"/>
        <v>64798029</v>
      </c>
      <c r="G57" s="4" t="str">
        <f t="shared" si="13"/>
        <v>F8MHz*1 + F56MHz*1</v>
      </c>
      <c r="H57" s="23">
        <v>1.13E-6</v>
      </c>
      <c r="I57" s="23">
        <v>2.34E-4</v>
      </c>
      <c r="J57" s="13">
        <v>2.5000000000000001E-5</v>
      </c>
      <c r="K57" s="58">
        <f t="shared" ref="K57:K65" si="14">I57/J57</f>
        <v>9.36</v>
      </c>
    </row>
    <row r="58" spans="1:11" x14ac:dyDescent="0.25">
      <c r="A58" s="49"/>
      <c r="B58" s="2">
        <v>-1</v>
      </c>
      <c r="C58" s="2">
        <v>2</v>
      </c>
      <c r="D58" s="2"/>
      <c r="E58" s="16">
        <v>1</v>
      </c>
      <c r="F58" s="20">
        <f t="shared" si="7"/>
        <v>66888288</v>
      </c>
      <c r="G58" s="4" t="str">
        <f t="shared" si="13"/>
        <v>F6MHz*-1 + F8MHz*2 + F56MHz*1</v>
      </c>
      <c r="H58" s="23"/>
      <c r="I58" s="23">
        <v>3.5999999999999998E-6</v>
      </c>
      <c r="J58" s="13">
        <v>2.9999999999999999E-7</v>
      </c>
      <c r="K58" s="58">
        <f t="shared" si="14"/>
        <v>12</v>
      </c>
    </row>
    <row r="59" spans="1:11" ht="15.75" thickBot="1" x14ac:dyDescent="0.3">
      <c r="A59" s="50"/>
      <c r="B59" s="45">
        <v>2</v>
      </c>
      <c r="C59" s="45"/>
      <c r="D59" s="45"/>
      <c r="E59" s="35">
        <v>1</v>
      </c>
      <c r="F59" s="36">
        <f t="shared" si="7"/>
        <v>68978547</v>
      </c>
      <c r="G59" s="37" t="str">
        <f t="shared" si="13"/>
        <v>F6MHz*2 + F56MHz*1</v>
      </c>
      <c r="H59" s="38"/>
      <c r="I59" s="38">
        <v>1.8E-5</v>
      </c>
      <c r="J59" s="39">
        <f>0.00000062</f>
        <v>6.1999999999999999E-7</v>
      </c>
      <c r="K59" s="61">
        <f t="shared" si="14"/>
        <v>29.032258064516132</v>
      </c>
    </row>
    <row r="60" spans="1:11" ht="15.75" thickTop="1" x14ac:dyDescent="0.25">
      <c r="A60" s="49"/>
      <c r="B60" s="2">
        <v>1</v>
      </c>
      <c r="C60" s="2">
        <v>1</v>
      </c>
      <c r="D60" s="2"/>
      <c r="E60" s="16">
        <v>1</v>
      </c>
      <c r="F60" s="20">
        <f t="shared" si="7"/>
        <v>71068806</v>
      </c>
      <c r="G60" s="4" t="str">
        <f t="shared" si="13"/>
        <v>F6MHz*1 + F8MHz*1 + F56MHz*1</v>
      </c>
      <c r="H60" s="23"/>
      <c r="I60" s="23">
        <v>1.6500000000000001E-5</v>
      </c>
      <c r="J60" s="13">
        <v>4.4000000000000002E-7</v>
      </c>
      <c r="K60" s="58">
        <f t="shared" si="14"/>
        <v>37.5</v>
      </c>
    </row>
    <row r="61" spans="1:11" x14ac:dyDescent="0.25">
      <c r="A61" s="49"/>
      <c r="B61" s="2"/>
      <c r="C61" s="2">
        <v>2</v>
      </c>
      <c r="D61" s="2"/>
      <c r="E61" s="16">
        <v>1</v>
      </c>
      <c r="F61" s="20">
        <f t="shared" si="7"/>
        <v>73159065</v>
      </c>
      <c r="G61" s="4" t="str">
        <f t="shared" si="13"/>
        <v>F8MHz*2 + F56MHz*1</v>
      </c>
      <c r="H61" s="23"/>
      <c r="I61" s="23">
        <v>1.5E-6</v>
      </c>
      <c r="J61" s="13">
        <v>7.0000000000000005E-8</v>
      </c>
      <c r="K61" s="58">
        <f t="shared" si="14"/>
        <v>21.428571428571427</v>
      </c>
    </row>
    <row r="62" spans="1:11" x14ac:dyDescent="0.25">
      <c r="A62" s="49"/>
      <c r="B62" s="2">
        <v>-1</v>
      </c>
      <c r="C62" s="2">
        <v>3</v>
      </c>
      <c r="D62" s="2"/>
      <c r="E62" s="16">
        <v>1</v>
      </c>
      <c r="F62" s="20">
        <f t="shared" si="7"/>
        <v>75249324</v>
      </c>
      <c r="G62" s="4" t="str">
        <f t="shared" si="13"/>
        <v>F6MHz*-1 + F8MHz*3 + F56MHz*1</v>
      </c>
      <c r="H62" s="23"/>
      <c r="I62" s="23">
        <v>4.3000000000000003E-6</v>
      </c>
      <c r="J62" s="13">
        <v>3.7E-7</v>
      </c>
      <c r="K62" s="58">
        <f t="shared" si="14"/>
        <v>11.621621621621623</v>
      </c>
    </row>
    <row r="63" spans="1:11" x14ac:dyDescent="0.25">
      <c r="A63" s="49"/>
      <c r="B63" s="2">
        <v>2</v>
      </c>
      <c r="C63" s="2">
        <v>1</v>
      </c>
      <c r="D63" s="2"/>
      <c r="E63" s="16">
        <v>1</v>
      </c>
      <c r="F63" s="20">
        <f t="shared" si="7"/>
        <v>77339583</v>
      </c>
      <c r="G63" s="4" t="str">
        <f t="shared" si="13"/>
        <v>F6MHz*2 + F8MHz*1 + F56MHz*1</v>
      </c>
      <c r="H63" s="23"/>
      <c r="I63" s="23">
        <v>1.1E-5</v>
      </c>
      <c r="J63" s="13">
        <v>8.5000000000000001E-7</v>
      </c>
      <c r="K63" s="58">
        <f t="shared" si="14"/>
        <v>12.941176470588236</v>
      </c>
    </row>
    <row r="64" spans="1:11" x14ac:dyDescent="0.25">
      <c r="A64" s="49">
        <v>-1</v>
      </c>
      <c r="B64" s="2">
        <v>1</v>
      </c>
      <c r="C64" s="2">
        <v>2</v>
      </c>
      <c r="D64" s="2"/>
      <c r="E64" s="16">
        <v>1</v>
      </c>
      <c r="F64" s="20">
        <f t="shared" si="7"/>
        <v>78726466</v>
      </c>
      <c r="G64" s="4" t="str">
        <f t="shared" si="13"/>
        <v>F700KHz*-1 + F6MHz*1 + F8MHz*2 + F56MHz*1</v>
      </c>
      <c r="H64" s="23"/>
      <c r="I64" s="23">
        <v>7.8000000000000005E-7</v>
      </c>
      <c r="J64" s="13">
        <v>6.8E-8</v>
      </c>
      <c r="K64" s="58">
        <f t="shared" si="14"/>
        <v>11.470588235294118</v>
      </c>
    </row>
    <row r="65" spans="1:13" ht="15.75" thickBot="1" x14ac:dyDescent="0.3">
      <c r="A65" s="50"/>
      <c r="B65" s="45">
        <v>1</v>
      </c>
      <c r="C65" s="45">
        <v>2</v>
      </c>
      <c r="D65" s="45"/>
      <c r="E65" s="35">
        <v>1</v>
      </c>
      <c r="F65" s="36">
        <f t="shared" si="7"/>
        <v>79429842</v>
      </c>
      <c r="G65" s="37" t="str">
        <f t="shared" si="13"/>
        <v>F6MHz*1 + F8MHz*2 + F56MHz*1</v>
      </c>
      <c r="H65" s="38"/>
      <c r="I65" s="38">
        <v>4.1999999999999996E-6</v>
      </c>
      <c r="J65" s="39">
        <v>3.0199999999999998E-7</v>
      </c>
      <c r="K65" s="61">
        <f t="shared" si="14"/>
        <v>13.90728476821192</v>
      </c>
    </row>
    <row r="66" spans="1:13" ht="15.75" thickTop="1" x14ac:dyDescent="0.25">
      <c r="A66" s="49"/>
      <c r="B66" s="2">
        <v>3</v>
      </c>
      <c r="C66" s="2">
        <v>1</v>
      </c>
      <c r="D66" s="2"/>
      <c r="E66" s="16">
        <v>1</v>
      </c>
      <c r="F66" s="20">
        <f t="shared" si="7"/>
        <v>83610360</v>
      </c>
      <c r="G66" s="4" t="str">
        <f t="shared" ref="G66" si="15">CONCATENATE(IF(A66,CONCATENATE(A$2,"*",A66," + "),""),IF(B66,CONCATENATE(B$2,"*",B66," + "),""),IF(C66,CONCATENATE(C$2,"*",C66," + "),""),IF(D66,CONCATENATE(D$2,"*",D66," + "),""),IF(E66,CONCATENATE(E$2,"*",E66),""))</f>
        <v>F6MHz*3 + F8MHz*1 + F56MHz*1</v>
      </c>
      <c r="H66" s="23"/>
      <c r="I66" s="23">
        <v>1.4999999999999999E-7</v>
      </c>
      <c r="J66" s="13" t="s">
        <v>5</v>
      </c>
      <c r="K66" s="58"/>
    </row>
    <row r="67" spans="1:13" x14ac:dyDescent="0.25">
      <c r="A67" s="49"/>
      <c r="B67" s="2">
        <v>2</v>
      </c>
      <c r="C67" s="2">
        <v>2</v>
      </c>
      <c r="D67" s="2"/>
      <c r="E67" s="16">
        <v>1</v>
      </c>
      <c r="F67" s="20">
        <f t="shared" si="7"/>
        <v>85700619</v>
      </c>
      <c r="G67" s="4" t="str">
        <f t="shared" si="13"/>
        <v>F6MHz*2 + F8MHz*2 + F56MHz*1</v>
      </c>
      <c r="H67" s="23"/>
      <c r="I67" s="23">
        <v>13000000</v>
      </c>
      <c r="J67" s="13" t="s">
        <v>5</v>
      </c>
      <c r="K67" s="58"/>
    </row>
    <row r="68" spans="1:13" x14ac:dyDescent="0.25">
      <c r="A68" s="49"/>
      <c r="B68" s="2">
        <v>1</v>
      </c>
      <c r="C68" s="2">
        <v>3</v>
      </c>
      <c r="D68" s="2"/>
      <c r="E68" s="16">
        <v>1</v>
      </c>
      <c r="F68" s="20">
        <f t="shared" si="7"/>
        <v>87790878</v>
      </c>
      <c r="G68" s="4" t="str">
        <f t="shared" si="13"/>
        <v>F6MHz*1 + F8MHz*3 + F56MHz*1</v>
      </c>
      <c r="H68" s="23"/>
      <c r="I68" s="23" t="s">
        <v>5</v>
      </c>
      <c r="J68" s="13" t="s">
        <v>5</v>
      </c>
      <c r="K68" s="58"/>
    </row>
    <row r="69" spans="1:13" ht="15.75" thickBot="1" x14ac:dyDescent="0.3">
      <c r="A69" s="50"/>
      <c r="B69" s="45">
        <v>-1</v>
      </c>
      <c r="C69" s="45">
        <v>-2</v>
      </c>
      <c r="D69" s="45"/>
      <c r="E69" s="35">
        <v>2</v>
      </c>
      <c r="F69" s="36">
        <f t="shared" si="7"/>
        <v>89881137</v>
      </c>
      <c r="G69" s="37" t="str">
        <f t="shared" ref="G69" si="16">CONCATENATE(IF(A69,CONCATENATE(A$2,"*",A69," + "),""),IF(B69,CONCATENATE(B$2,"*",B69," + "),""),IF(C69,CONCATENATE(C$2,"*",C69," + "),""),IF(D69,CONCATENATE(D$2,"*",D69," + "),""),IF(E69,CONCATENATE(E$2,"*",E69),""))</f>
        <v>F6MHz*-1 + F8MHz*-2 + F56MHz*2</v>
      </c>
      <c r="H69" s="38"/>
      <c r="I69" s="38">
        <v>8.3000000000000002E-8</v>
      </c>
      <c r="J69" s="39" t="s">
        <v>5</v>
      </c>
      <c r="K69" s="61"/>
    </row>
    <row r="70" spans="1:13" ht="15.75" thickTop="1" x14ac:dyDescent="0.25">
      <c r="A70" s="49"/>
      <c r="B70" s="2">
        <v>-2</v>
      </c>
      <c r="C70" s="2">
        <v>-1</v>
      </c>
      <c r="D70" s="2"/>
      <c r="E70" s="16">
        <v>2</v>
      </c>
      <c r="F70" s="20">
        <f t="shared" si="7"/>
        <v>91971396</v>
      </c>
      <c r="G70" s="4" t="str">
        <f t="shared" ref="G70" si="17">CONCATENATE(IF(A70,CONCATENATE(A$2,"*",A70," + "),""),IF(B70,CONCATENATE(B$2,"*",B70," + "),""),IF(C70,CONCATENATE(C$2,"*",C70," + "),""),IF(D70,CONCATENATE(D$2,"*",D70," + "),""),IF(E70,CONCATENATE(E$2,"*",E70),""))</f>
        <v>F6MHz*-2 + F8MHz*-1 + F56MHz*2</v>
      </c>
      <c r="H70" s="23"/>
      <c r="I70" s="65">
        <v>1.1000000000000001E-7</v>
      </c>
      <c r="J70" s="65" t="s">
        <v>5</v>
      </c>
      <c r="K70" s="67"/>
    </row>
    <row r="71" spans="1:13" x14ac:dyDescent="0.25">
      <c r="A71" s="49"/>
      <c r="B71" s="2">
        <v>3</v>
      </c>
      <c r="C71" s="2">
        <v>2</v>
      </c>
      <c r="D71" s="2"/>
      <c r="E71" s="16">
        <v>1</v>
      </c>
      <c r="F71" s="20">
        <f t="shared" si="7"/>
        <v>91971396</v>
      </c>
      <c r="G71" s="4" t="str">
        <f t="shared" ref="G71" si="18">CONCATENATE(IF(A71,CONCATENATE(A$2,"*",A71," + "),""),IF(B71,CONCATENATE(B$2,"*",B71," + "),""),IF(C71,CONCATENATE(C$2,"*",C71," + "),""),IF(D71,CONCATENATE(D$2,"*",D71," + "),""),IF(E71,CONCATENATE(E$2,"*",E71),""))</f>
        <v>F6MHz*3 + F8MHz*2 + F56MHz*1</v>
      </c>
      <c r="H71" s="23"/>
      <c r="I71" s="66"/>
      <c r="J71" s="66"/>
      <c r="K71" s="68"/>
    </row>
    <row r="72" spans="1:13" x14ac:dyDescent="0.25">
      <c r="A72" s="49"/>
      <c r="B72" s="2">
        <v>2</v>
      </c>
      <c r="C72" s="2">
        <v>3</v>
      </c>
      <c r="D72" s="2"/>
      <c r="E72" s="16">
        <v>1</v>
      </c>
      <c r="F72" s="20">
        <f t="shared" ref="F72:F92" si="19">A72*A$3+B72*B$3+C72*C$3+D72*D$3+E72*E$3</f>
        <v>94061655</v>
      </c>
      <c r="G72" s="4" t="str">
        <f t="shared" ref="G72" si="20">CONCATENATE(IF(A72,CONCATENATE(A$2,"*",A72," + "),""),IF(B72,CONCATENATE(B$2,"*",B72," + "),""),IF(C72,CONCATENATE(C$2,"*",C72," + "),""),IF(D72,CONCATENATE(D$2,"*",D72," + "),""),IF(E72,CONCATENATE(E$2,"*",E72),""))</f>
        <v>F6MHz*2 + F8MHz*3 + F56MHz*1</v>
      </c>
      <c r="H72" s="23"/>
      <c r="I72" s="66" t="s">
        <v>5</v>
      </c>
      <c r="J72" s="66" t="s">
        <v>5</v>
      </c>
      <c r="K72" s="68"/>
    </row>
    <row r="73" spans="1:13" x14ac:dyDescent="0.25">
      <c r="A73" s="49"/>
      <c r="B73" s="2">
        <v>-3</v>
      </c>
      <c r="C73" s="2"/>
      <c r="D73" s="2"/>
      <c r="E73" s="16">
        <v>2</v>
      </c>
      <c r="F73" s="20">
        <f t="shared" si="19"/>
        <v>94061655</v>
      </c>
      <c r="G73" s="4" t="str">
        <f>CONCATENATE(IF(A73,CONCATENATE(A$2,"*",A73," + "),""),IF(B73,CONCATENATE(B$2,"*",B73," + "),""),IF(C73,CONCATENATE(C$2,"*",C73," + "),""),IF(D73,CONCATENATE(D$2,"*",D73," + "),""),IF(E73,CONCATENATE(E$2,"*",E73),""))</f>
        <v>F6MHz*-3 + F56MHz*2</v>
      </c>
      <c r="H73" s="23"/>
      <c r="I73" s="66"/>
      <c r="J73" s="66"/>
      <c r="K73" s="68"/>
      <c r="L73" s="54"/>
      <c r="M73" s="4"/>
    </row>
    <row r="74" spans="1:13" x14ac:dyDescent="0.25">
      <c r="A74" s="49"/>
      <c r="B74" s="2"/>
      <c r="C74" s="2">
        <v>-2</v>
      </c>
      <c r="D74" s="2"/>
      <c r="E74" s="16">
        <v>2</v>
      </c>
      <c r="F74" s="20">
        <f t="shared" si="19"/>
        <v>96151914</v>
      </c>
      <c r="G74" s="4" t="str">
        <f t="shared" ref="G74" si="21">CONCATENATE(IF(A74,CONCATENATE(A$2,"*",A74," + "),""),IF(B74,CONCATENATE(B$2,"*",B74," + "),""),IF(C74,CONCATENATE(C$2,"*",C74," + "),""),IF(D74,CONCATENATE(D$2,"*",D74," + "),""),IF(E74,CONCATENATE(E$2,"*",E74),""))</f>
        <v>F8MHz*-2 + F56MHz*2</v>
      </c>
      <c r="H74" s="23"/>
      <c r="I74" s="23">
        <v>5.9999999999999997E-7</v>
      </c>
      <c r="J74" s="13">
        <v>5.8000000000000003E-8</v>
      </c>
      <c r="K74" s="58">
        <f>I74/J74</f>
        <v>10.344827586206895</v>
      </c>
    </row>
    <row r="75" spans="1:13" ht="15.75" thickBot="1" x14ac:dyDescent="0.3">
      <c r="A75" s="50"/>
      <c r="B75" s="45">
        <v>-1</v>
      </c>
      <c r="C75" s="45">
        <v>-1</v>
      </c>
      <c r="D75" s="45"/>
      <c r="E75" s="35">
        <v>2</v>
      </c>
      <c r="F75" s="36">
        <f t="shared" si="19"/>
        <v>98242173</v>
      </c>
      <c r="G75" s="37" t="str">
        <f>CONCATENATE(IF(A75,CONCATENATE(A$2,"*",A75," + "),""),IF(B75,CONCATENATE(B$2,"*",B75," + "),""),IF(C75,CONCATENATE(C$2,"*",C75," + "),""),IF(D75,CONCATENATE(D$2,"*",D75," + "),""),IF(E75,CONCATENATE(E$2,"*",E75),""))</f>
        <v>F6MHz*-1 + F8MHz*-1 + F56MHz*2</v>
      </c>
      <c r="H75" s="38"/>
      <c r="I75" s="38">
        <v>3.1E-6</v>
      </c>
      <c r="J75" s="39">
        <v>2.65E-7</v>
      </c>
      <c r="K75" s="58">
        <f>I75/J75</f>
        <v>11.69811320754717</v>
      </c>
    </row>
    <row r="76" spans="1:13" ht="15.75" thickTop="1" x14ac:dyDescent="0.25">
      <c r="A76" s="49"/>
      <c r="B76" s="2">
        <v>-2</v>
      </c>
      <c r="C76" s="2"/>
      <c r="D76" s="2"/>
      <c r="E76" s="16">
        <v>2</v>
      </c>
      <c r="F76" s="20">
        <f t="shared" si="19"/>
        <v>100332432</v>
      </c>
      <c r="G76" s="4" t="str">
        <f t="shared" ref="G76" si="22">CONCATENATE(IF(A76,CONCATENATE(A$2,"*",A76," + "),""),IF(B76,CONCATENATE(B$2,"*",B76," + "),""),IF(C76,CONCATENATE(C$2,"*",C76," + "),""),IF(D76,CONCATENATE(D$2,"*",D76," + "),""),IF(E76,CONCATENATE(E$2,"*",E76),""))</f>
        <v>F6MHz*-2 + F56MHz*2</v>
      </c>
      <c r="H76" s="23"/>
      <c r="I76" s="65">
        <v>2.0999999999999998E-6</v>
      </c>
      <c r="J76" s="65">
        <v>1.9999999999999999E-7</v>
      </c>
      <c r="K76" s="63">
        <f>I76/J76</f>
        <v>10.5</v>
      </c>
    </row>
    <row r="77" spans="1:13" x14ac:dyDescent="0.25">
      <c r="A77" s="49"/>
      <c r="B77" s="2">
        <v>3</v>
      </c>
      <c r="C77" s="2">
        <v>3</v>
      </c>
      <c r="D77" s="2"/>
      <c r="E77" s="16">
        <v>1</v>
      </c>
      <c r="F77" s="20">
        <f t="shared" si="19"/>
        <v>100332432</v>
      </c>
      <c r="G77" s="4" t="str">
        <f t="shared" ref="G77:G80" si="23">CONCATENATE(IF(A77,CONCATENATE(A$2,"*",A77," + "),""),IF(B77,CONCATENATE(B$2,"*",B77," + "),""),IF(C77,CONCATENATE(C$2,"*",C77," + "),""),IF(D77,CONCATENATE(D$2,"*",D77," + "),""),IF(E77,CONCATENATE(E$2,"*",E77),""))</f>
        <v>F6MHz*3 + F8MHz*3 + F56MHz*1</v>
      </c>
      <c r="H77" s="23"/>
      <c r="I77" s="66"/>
      <c r="J77" s="66"/>
      <c r="K77" s="64"/>
    </row>
    <row r="78" spans="1:13" x14ac:dyDescent="0.25">
      <c r="A78" s="49"/>
      <c r="B78" s="2">
        <v>-3</v>
      </c>
      <c r="C78" s="2">
        <v>1</v>
      </c>
      <c r="D78" s="2"/>
      <c r="E78" s="16">
        <v>2</v>
      </c>
      <c r="F78" s="20">
        <f t="shared" si="19"/>
        <v>102422691</v>
      </c>
      <c r="G78" s="4" t="str">
        <f t="shared" ref="G78:G79" si="24">CONCATENATE(IF(A78,CONCATENATE(A$2,"*",A78," + "),""),IF(B78,CONCATENATE(B$2,"*",B78," + "),""),IF(C78,CONCATENATE(C$2,"*",C78," + "),""),IF(D78,CONCATENATE(D$2,"*",D78," + "),""),IF(E78,CONCATENATE(E$2,"*",E78),""))</f>
        <v>F6MHz*-3 + F8MHz*1 + F56MHz*2</v>
      </c>
      <c r="H78" s="23"/>
      <c r="I78" s="73" t="s">
        <v>5</v>
      </c>
      <c r="J78" s="66" t="s">
        <v>5</v>
      </c>
      <c r="K78" s="58"/>
    </row>
    <row r="79" spans="1:13" x14ac:dyDescent="0.25">
      <c r="A79" s="49"/>
      <c r="B79" s="2">
        <v>1</v>
      </c>
      <c r="C79" s="2">
        <v>-2</v>
      </c>
      <c r="D79" s="2"/>
      <c r="E79" s="16">
        <v>2</v>
      </c>
      <c r="F79" s="20">
        <f t="shared" si="19"/>
        <v>102422691</v>
      </c>
      <c r="G79" s="4" t="str">
        <f t="shared" si="24"/>
        <v>F6MHz*1 + F8MHz*-2 + F56MHz*2</v>
      </c>
      <c r="H79" s="23"/>
      <c r="I79" s="73"/>
      <c r="J79" s="66"/>
      <c r="K79" s="58"/>
    </row>
    <row r="80" spans="1:13" x14ac:dyDescent="0.25">
      <c r="A80" s="49"/>
      <c r="B80" s="2"/>
      <c r="C80" s="2">
        <v>-1</v>
      </c>
      <c r="D80" s="2"/>
      <c r="E80" s="16">
        <v>2</v>
      </c>
      <c r="F80" s="20">
        <f t="shared" si="19"/>
        <v>104512950</v>
      </c>
      <c r="G80" s="4" t="str">
        <f t="shared" si="23"/>
        <v>F8MHz*-1 + F56MHz*2</v>
      </c>
      <c r="H80" s="23"/>
      <c r="I80" s="23">
        <v>1.3999999999999999E-6</v>
      </c>
      <c r="J80" s="13">
        <v>5.8999999999999999E-8</v>
      </c>
      <c r="K80" s="58">
        <f>I80/J80</f>
        <v>23.728813559322035</v>
      </c>
    </row>
    <row r="81" spans="1:11" x14ac:dyDescent="0.25">
      <c r="A81" s="49"/>
      <c r="B81" s="2">
        <v>-1</v>
      </c>
      <c r="C81" s="2"/>
      <c r="D81" s="2"/>
      <c r="E81" s="16">
        <v>2</v>
      </c>
      <c r="F81" s="20">
        <f t="shared" si="19"/>
        <v>106603209</v>
      </c>
      <c r="G81" s="4" t="str">
        <f t="shared" ref="G81" si="25">CONCATENATE(IF(A81,CONCATENATE(A$2,"*",A81," + "),""),IF(B81,CONCATENATE(B$2,"*",B81," + "),""),IF(C81,CONCATENATE(C$2,"*",C81," + "),""),IF(D81,CONCATENATE(D$2,"*",D81," + "),""),IF(E81,CONCATENATE(E$2,"*",E81),""))</f>
        <v>F6MHz*-1 + F56MHz*2</v>
      </c>
      <c r="H81" s="23"/>
      <c r="I81" s="23">
        <v>3.7000000000000002E-6</v>
      </c>
      <c r="J81" s="13">
        <v>1.6E-7</v>
      </c>
      <c r="K81" s="58">
        <f>I81/J81</f>
        <v>23.125</v>
      </c>
    </row>
    <row r="82" spans="1:11" ht="15.75" thickBot="1" x14ac:dyDescent="0.3">
      <c r="A82" s="50"/>
      <c r="B82" s="45">
        <v>-2</v>
      </c>
      <c r="C82" s="45">
        <v>1</v>
      </c>
      <c r="D82" s="45"/>
      <c r="E82" s="35">
        <v>2</v>
      </c>
      <c r="F82" s="36">
        <f t="shared" si="19"/>
        <v>108693468</v>
      </c>
      <c r="G82" s="37" t="str">
        <f t="shared" ref="G82" si="26">CONCATENATE(IF(A82,CONCATENATE(A$2,"*",A82," + "),""),IF(B82,CONCATENATE(B$2,"*",B82," + "),""),IF(C82,CONCATENATE(C$2,"*",C82," + "),""),IF(D82,CONCATENATE(D$2,"*",D82," + "),""),IF(E82,CONCATENATE(E$2,"*",E82),""))</f>
        <v>F6MHz*-2 + F8MHz*1 + F56MHz*2</v>
      </c>
      <c r="H82" s="38"/>
      <c r="I82" s="38">
        <v>4.0000000000000001E-8</v>
      </c>
      <c r="J82" s="39" t="s">
        <v>5</v>
      </c>
      <c r="K82" s="61"/>
    </row>
    <row r="83" spans="1:11" ht="15.75" thickTop="1" x14ac:dyDescent="0.25">
      <c r="A83" s="49"/>
      <c r="B83" s="2">
        <v>1</v>
      </c>
      <c r="C83" s="2">
        <v>-1</v>
      </c>
      <c r="D83" s="2"/>
      <c r="E83" s="16">
        <v>2</v>
      </c>
      <c r="F83" s="20">
        <f t="shared" si="19"/>
        <v>110783727</v>
      </c>
      <c r="G83" s="4" t="str">
        <f t="shared" ref="G83" si="27">CONCATENATE(IF(A83,CONCATENATE(A$2,"*",A83," + "),""),IF(B83,CONCATENATE(B$2,"*",B83," + "),""),IF(C83,CONCATENATE(C$2,"*",C83," + "),""),IF(D83,CONCATENATE(D$2,"*",D83," + "),""),IF(E83,CONCATENATE(E$2,"*",E83),""))</f>
        <v>F6MHz*1 + F8MHz*-1 + F56MHz*2</v>
      </c>
      <c r="H83" s="23"/>
      <c r="I83" s="23">
        <v>1.7999999999999999E-6</v>
      </c>
      <c r="J83" s="13">
        <v>1.6E-7</v>
      </c>
      <c r="K83" s="58">
        <f>I83/J83</f>
        <v>11.25</v>
      </c>
    </row>
    <row r="84" spans="1:11" x14ac:dyDescent="0.25">
      <c r="A84" s="49"/>
      <c r="B84" s="2"/>
      <c r="C84" s="2"/>
      <c r="D84" s="2"/>
      <c r="E84" s="16">
        <v>2</v>
      </c>
      <c r="F84" s="20">
        <f t="shared" si="19"/>
        <v>112873986</v>
      </c>
      <c r="G84" s="4" t="str">
        <f t="shared" ref="G84" si="28">CONCATENATE(IF(A84,CONCATENATE(A$2,"*",A84," + "),""),IF(B84,CONCATENATE(B$2,"*",B84," + "),""),IF(C84,CONCATENATE(C$2,"*",C84," + "),""),IF(D84,CONCATENATE(D$2,"*",D84," + "),""),IF(E84,CONCATENATE(E$2,"*",E84),""))</f>
        <v>F56MHz*2</v>
      </c>
      <c r="H84" s="24">
        <f>0.00000017</f>
        <v>1.6999999999999999E-7</v>
      </c>
      <c r="I84" s="23">
        <v>3.6000000000000001E-5</v>
      </c>
      <c r="J84" s="13">
        <v>3.3000000000000002E-6</v>
      </c>
      <c r="K84" s="58">
        <f>I84/J84</f>
        <v>10.909090909090908</v>
      </c>
    </row>
    <row r="85" spans="1:11" x14ac:dyDescent="0.25">
      <c r="A85" s="49"/>
      <c r="B85" s="2">
        <v>-1</v>
      </c>
      <c r="C85" s="2">
        <v>1</v>
      </c>
      <c r="D85" s="2"/>
      <c r="E85" s="16">
        <v>2</v>
      </c>
      <c r="F85" s="20">
        <f t="shared" si="19"/>
        <v>114964245</v>
      </c>
      <c r="G85" s="4" t="str">
        <f t="shared" ref="G85" si="29">CONCATENATE(IF(A85,CONCATENATE(A$2,"*",A85," + "),""),IF(B85,CONCATENATE(B$2,"*",B85," + "),""),IF(C85,CONCATENATE(C$2,"*",C85," + "),""),IF(D85,CONCATENATE(D$2,"*",D85," + "),""),IF(E85,CONCATENATE(E$2,"*",E85),""))</f>
        <v>F6MHz*-1 + F8MHz*1 + F56MHz*2</v>
      </c>
      <c r="H85" s="23"/>
      <c r="I85" s="23">
        <v>1.9999999999999999E-6</v>
      </c>
      <c r="J85" s="13">
        <v>1.8E-7</v>
      </c>
      <c r="K85" s="58">
        <f>I85/J85</f>
        <v>11.111111111111111</v>
      </c>
    </row>
    <row r="86" spans="1:11" x14ac:dyDescent="0.25">
      <c r="A86" s="49"/>
      <c r="B86" s="2">
        <v>2</v>
      </c>
      <c r="C86" s="2">
        <v>-1</v>
      </c>
      <c r="D86" s="2"/>
      <c r="E86" s="16">
        <v>2</v>
      </c>
      <c r="F86" s="20">
        <f t="shared" si="19"/>
        <v>117054504</v>
      </c>
      <c r="G86" s="4" t="str">
        <f t="shared" ref="G86" si="30">CONCATENATE(IF(A86,CONCATENATE(A$2,"*",A86," + "),""),IF(B86,CONCATENATE(B$2,"*",B86," + "),""),IF(C86,CONCATENATE(C$2,"*",C86," + "),""),IF(D86,CONCATENATE(D$2,"*",D86," + "),""),IF(E86,CONCATENATE(E$2,"*",E86),""))</f>
        <v>F6MHz*2 + F8MHz*-1 + F56MHz*2</v>
      </c>
      <c r="H86" s="23"/>
      <c r="I86" s="23" t="s">
        <v>5</v>
      </c>
      <c r="J86" s="13"/>
      <c r="K86" s="58"/>
    </row>
    <row r="87" spans="1:11" ht="15.75" thickBot="1" x14ac:dyDescent="0.3">
      <c r="A87" s="50"/>
      <c r="B87" s="45">
        <v>1</v>
      </c>
      <c r="C87" s="45"/>
      <c r="D87" s="45"/>
      <c r="E87" s="35">
        <v>2</v>
      </c>
      <c r="F87" s="36">
        <f t="shared" si="19"/>
        <v>119144763</v>
      </c>
      <c r="G87" s="37" t="str">
        <f t="shared" ref="G87" si="31">CONCATENATE(IF(A87,CONCATENATE(A$2,"*",A87," + "),""),IF(B87,CONCATENATE(B$2,"*",B87," + "),""),IF(C87,CONCATENATE(C$2,"*",C87," + "),""),IF(D87,CONCATENATE(D$2,"*",D87," + "),""),IF(E87,CONCATENATE(E$2,"*",E87),""))</f>
        <v>F6MHz*1 + F56MHz*2</v>
      </c>
      <c r="H87" s="38"/>
      <c r="I87" s="38">
        <v>1.9E-6</v>
      </c>
      <c r="J87" s="39">
        <v>8.9999999999999999E-8</v>
      </c>
      <c r="K87" s="58">
        <f>I87/J87</f>
        <v>21.111111111111111</v>
      </c>
    </row>
    <row r="88" spans="1:11" ht="15.75" thickTop="1" x14ac:dyDescent="0.25">
      <c r="A88" s="49"/>
      <c r="B88" s="2"/>
      <c r="C88" s="2">
        <v>1</v>
      </c>
      <c r="D88" s="2"/>
      <c r="E88" s="16">
        <v>2</v>
      </c>
      <c r="F88" s="20">
        <f t="shared" si="19"/>
        <v>121235022</v>
      </c>
      <c r="G88" s="4" t="str">
        <f t="shared" ref="G88" si="32">CONCATENATE(IF(A88,CONCATENATE(A$2,"*",A88," + "),""),IF(B88,CONCATENATE(B$2,"*",B88," + "),""),IF(C88,CONCATENATE(C$2,"*",C88," + "),""),IF(D88,CONCATENATE(D$2,"*",D88," + "),""),IF(E88,CONCATENATE(E$2,"*",E88),""))</f>
        <v>F8MHz*1 + F56MHz*2</v>
      </c>
      <c r="H88" s="23"/>
      <c r="I88" s="23">
        <v>7.9999999999999996E-7</v>
      </c>
      <c r="J88" s="13">
        <v>4.0000000000000001E-8</v>
      </c>
      <c r="K88" s="60">
        <f>I88/J88</f>
        <v>20</v>
      </c>
    </row>
    <row r="89" spans="1:11" x14ac:dyDescent="0.25">
      <c r="A89" s="49"/>
      <c r="B89" s="2">
        <v>-1</v>
      </c>
      <c r="C89" s="2">
        <v>2</v>
      </c>
      <c r="D89" s="2"/>
      <c r="E89" s="16">
        <v>2</v>
      </c>
      <c r="F89" s="20">
        <f t="shared" si="19"/>
        <v>123325281</v>
      </c>
      <c r="G89" s="4" t="str">
        <f t="shared" ref="G89" si="33">CONCATENATE(IF(A89,CONCATENATE(A$2,"*",A89," + "),""),IF(B89,CONCATENATE(B$2,"*",B89," + "),""),IF(C89,CONCATENATE(C$2,"*",C89," + "),""),IF(D89,CONCATENATE(D$2,"*",D89," + "),""),IF(E89,CONCATENATE(E$2,"*",E89),""))</f>
        <v>F6MHz*-1 + F8MHz*2 + F56MHz*2</v>
      </c>
      <c r="H89" s="23"/>
      <c r="I89" s="23">
        <v>4.9999999999999998E-8</v>
      </c>
      <c r="J89" s="13" t="s">
        <v>5</v>
      </c>
      <c r="K89" s="58"/>
    </row>
    <row r="90" spans="1:11" x14ac:dyDescent="0.25">
      <c r="A90" s="49"/>
      <c r="B90" s="2">
        <v>2</v>
      </c>
      <c r="C90" s="2"/>
      <c r="D90" s="2"/>
      <c r="E90" s="16">
        <v>2</v>
      </c>
      <c r="F90" s="20">
        <f t="shared" si="19"/>
        <v>125415540</v>
      </c>
      <c r="G90" s="4" t="str">
        <f t="shared" ref="G90" si="34">CONCATENATE(IF(A90,CONCATENATE(A$2,"*",A90," + "),""),IF(B90,CONCATENATE(B$2,"*",B90," + "),""),IF(C90,CONCATENATE(C$2,"*",C90," + "),""),IF(D90,CONCATENATE(D$2,"*",D90," + "),""),IF(E90,CONCATENATE(E$2,"*",E90),""))</f>
        <v>F6MHz*2 + F56MHz*2</v>
      </c>
      <c r="H90" s="23"/>
      <c r="I90" s="23">
        <v>1.1999999999999999E-6</v>
      </c>
      <c r="J90" s="13">
        <v>9.9999999999999995E-8</v>
      </c>
      <c r="K90" s="58">
        <f>I90/J90</f>
        <v>12</v>
      </c>
    </row>
    <row r="91" spans="1:11" ht="15.75" thickBot="1" x14ac:dyDescent="0.3">
      <c r="A91" s="50"/>
      <c r="B91" s="45"/>
      <c r="C91" s="45">
        <v>2</v>
      </c>
      <c r="D91" s="45"/>
      <c r="E91" s="35">
        <v>2</v>
      </c>
      <c r="F91" s="36">
        <f t="shared" si="19"/>
        <v>129596058</v>
      </c>
      <c r="G91" s="37" t="str">
        <f t="shared" ref="G91" si="35">CONCATENATE(IF(A91,CONCATENATE(A$2,"*",A91," + "),""),IF(B91,CONCATENATE(B$2,"*",B91," + "),""),IF(C91,CONCATENATE(C$2,"*",C91," + "),""),IF(D91,CONCATENATE(D$2,"*",D91," + "),""),IF(E91,CONCATENATE(E$2,"*",E91),""))</f>
        <v>F8MHz*2 + F56MHz*2</v>
      </c>
      <c r="H91" s="38"/>
      <c r="I91" s="38">
        <v>1.6999999999999999E-7</v>
      </c>
      <c r="J91" s="39">
        <v>2E-8</v>
      </c>
      <c r="K91" s="58">
        <f>I91/J91</f>
        <v>8.5</v>
      </c>
    </row>
    <row r="92" spans="1:11" ht="16.5" thickTop="1" thickBot="1" x14ac:dyDescent="0.3">
      <c r="A92" s="52"/>
      <c r="B92" s="3">
        <v>3</v>
      </c>
      <c r="C92" s="3"/>
      <c r="D92" s="3"/>
      <c r="E92" s="27">
        <v>2</v>
      </c>
      <c r="F92" s="19">
        <f t="shared" si="19"/>
        <v>131686317</v>
      </c>
      <c r="G92" s="17" t="str">
        <f t="shared" ref="G92" si="36">CONCATENATE(IF(A92,CONCATENATE(A$2,"*",A92," + "),""),IF(B92,CONCATENATE(B$2,"*",B92," + "),""),IF(C92,CONCATENATE(C$2,"*",C92," + "),""),IF(D92,CONCATENATE(D$2,"*",D92," + "),""),IF(E92,CONCATENATE(E$2,"*",E92),""))</f>
        <v>F6MHz*3 + F56MHz*2</v>
      </c>
      <c r="H92" s="25"/>
      <c r="I92" s="25">
        <v>4.9999999999999998E-8</v>
      </c>
      <c r="J92" s="18" t="s">
        <v>5</v>
      </c>
      <c r="K92" s="59"/>
    </row>
    <row r="93" spans="1:11" x14ac:dyDescent="0.25">
      <c r="A93" s="7"/>
      <c r="B93" s="7"/>
      <c r="C93" s="7"/>
      <c r="D93" s="7"/>
      <c r="E93" s="7"/>
      <c r="H93" s="8"/>
      <c r="I93" s="8"/>
      <c r="J93" s="8"/>
    </row>
    <row r="94" spans="1:11" x14ac:dyDescent="0.25">
      <c r="A94" s="7"/>
      <c r="B94" s="7"/>
      <c r="C94" s="7"/>
      <c r="D94" s="7"/>
      <c r="E94" s="7"/>
      <c r="H94" s="8"/>
      <c r="I94" s="8"/>
      <c r="J94" s="7"/>
    </row>
    <row r="95" spans="1:11" x14ac:dyDescent="0.25">
      <c r="A95" s="7"/>
      <c r="B95" s="7"/>
      <c r="C95" s="7"/>
      <c r="D95" s="7"/>
      <c r="E95" s="7"/>
      <c r="H95" s="8"/>
      <c r="I95" s="8"/>
      <c r="J95" s="8"/>
    </row>
    <row r="96" spans="1:11" x14ac:dyDescent="0.25">
      <c r="A96" s="7"/>
      <c r="B96" s="7"/>
      <c r="C96" s="7"/>
      <c r="D96" s="7"/>
      <c r="E96" s="7"/>
      <c r="H96" s="8"/>
      <c r="I96" s="8"/>
      <c r="J96" s="7"/>
    </row>
    <row r="97" spans="1:10" x14ac:dyDescent="0.25">
      <c r="A97" s="7"/>
      <c r="B97" s="7"/>
      <c r="C97" s="7"/>
      <c r="D97" s="7"/>
      <c r="E97" s="7"/>
      <c r="H97" s="8"/>
      <c r="I97" s="8"/>
      <c r="J97" s="7"/>
    </row>
    <row r="98" spans="1:10" x14ac:dyDescent="0.25">
      <c r="A98" s="7"/>
      <c r="B98" s="7"/>
      <c r="C98" s="7"/>
      <c r="D98" s="7"/>
      <c r="E98" s="7"/>
      <c r="H98" s="8"/>
      <c r="I98" s="8"/>
      <c r="J98" s="8"/>
    </row>
    <row r="99" spans="1:10" x14ac:dyDescent="0.25">
      <c r="A99" s="7"/>
      <c r="B99" s="7"/>
      <c r="C99" s="7"/>
      <c r="D99" s="7"/>
      <c r="E99" s="7"/>
      <c r="H99" s="8"/>
      <c r="I99" s="8"/>
      <c r="J99" s="7"/>
    </row>
    <row r="100" spans="1:10" x14ac:dyDescent="0.25">
      <c r="A100" s="7"/>
      <c r="B100" s="7"/>
      <c r="C100" s="7"/>
      <c r="D100" s="7"/>
      <c r="E100" s="7"/>
      <c r="H100" s="7"/>
      <c r="I100" s="7"/>
      <c r="J100" s="7"/>
    </row>
    <row r="101" spans="1:10" x14ac:dyDescent="0.25">
      <c r="A101" s="7"/>
      <c r="B101" s="7"/>
      <c r="C101" s="7"/>
      <c r="D101" s="7"/>
      <c r="E101" s="7"/>
      <c r="H101" s="8"/>
      <c r="I101" s="8"/>
      <c r="J101" s="8"/>
    </row>
    <row r="102" spans="1:10" x14ac:dyDescent="0.25">
      <c r="A102" s="7"/>
      <c r="B102" s="7"/>
      <c r="C102" s="7"/>
      <c r="D102" s="7"/>
      <c r="E102" s="7"/>
      <c r="H102" s="8"/>
      <c r="I102" s="8"/>
      <c r="J102" s="8"/>
    </row>
    <row r="103" spans="1:10" x14ac:dyDescent="0.25">
      <c r="A103" s="7"/>
      <c r="B103" s="7"/>
      <c r="C103" s="7"/>
      <c r="D103" s="7"/>
      <c r="E103" s="7"/>
      <c r="H103" s="8"/>
    </row>
  </sheetData>
  <mergeCells count="35">
    <mergeCell ref="I78:I79"/>
    <mergeCell ref="H3:J3"/>
    <mergeCell ref="I6:I7"/>
    <mergeCell ref="I12:I13"/>
    <mergeCell ref="J6:J7"/>
    <mergeCell ref="J25:J26"/>
    <mergeCell ref="J52:J53"/>
    <mergeCell ref="J78:J79"/>
    <mergeCell ref="I21:I22"/>
    <mergeCell ref="I25:I26"/>
    <mergeCell ref="I42:I43"/>
    <mergeCell ref="I52:I53"/>
    <mergeCell ref="I72:I73"/>
    <mergeCell ref="H6:H7"/>
    <mergeCell ref="H1:I1"/>
    <mergeCell ref="J12:J13"/>
    <mergeCell ref="J21:J22"/>
    <mergeCell ref="K6:K7"/>
    <mergeCell ref="K21:K22"/>
    <mergeCell ref="K12:K13"/>
    <mergeCell ref="K25:K26"/>
    <mergeCell ref="I27:I28"/>
    <mergeCell ref="J27:J28"/>
    <mergeCell ref="K27:K28"/>
    <mergeCell ref="J42:J43"/>
    <mergeCell ref="K42:K43"/>
    <mergeCell ref="K52:K53"/>
    <mergeCell ref="I70:I71"/>
    <mergeCell ref="J70:J71"/>
    <mergeCell ref="J72:J73"/>
    <mergeCell ref="I76:I77"/>
    <mergeCell ref="J76:J77"/>
    <mergeCell ref="K76:K77"/>
    <mergeCell ref="K70:K71"/>
    <mergeCell ref="K72:K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ITF DDM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2021-03-23T13:02:15Z</dcterms:modified>
</cp:coreProperties>
</file>